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ic035\Desktop\最新　NKJAG\"/>
    </mc:Choice>
  </mc:AlternateContent>
  <bookViews>
    <workbookView xWindow="-120" yWindow="-120" windowWidth="29040" windowHeight="16440" activeTab="2"/>
  </bookViews>
  <sheets>
    <sheet name="男子" sheetId="1" r:id="rId1"/>
    <sheet name="女子" sheetId="7" r:id="rId2"/>
    <sheet name="例" sheetId="8" r:id="rId3"/>
    <sheet name="Nans-data" sheetId="4" state="hidden" r:id="rId4"/>
    <sheet name="競技" sheetId="5" state="hidden" r:id="rId5"/>
    <sheet name="所属" sheetId="6" state="hidden" r:id="rId6"/>
  </sheets>
  <definedNames>
    <definedName name="_xlnm.Print_Area" localSheetId="1">女子!$A$5:$M$94</definedName>
    <definedName name="_xlnm.Print_Area" localSheetId="0">男子!$A$5:$M$128</definedName>
    <definedName name="_xlnm.Print_Area" localSheetId="2">例!$A$5:$M$129</definedName>
    <definedName name="_xlnm.Print_Titles" localSheetId="1">女子!$1:$4</definedName>
    <definedName name="_xlnm.Print_Titles" localSheetId="0">男子!$1:$4</definedName>
    <definedName name="_xlnm.Print_Titles" localSheetId="2">例!$1:$4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7" i="7"/>
  <c r="C5" i="8"/>
  <c r="C6" i="8" s="1"/>
  <c r="K2" i="8"/>
  <c r="C5" i="7"/>
  <c r="C6" i="7" s="1"/>
  <c r="K2" i="7"/>
  <c r="C5" i="1"/>
  <c r="C6" i="1" s="1"/>
  <c r="C7" i="1" s="1"/>
  <c r="C8" i="1" s="1"/>
  <c r="C9" i="1" s="1"/>
  <c r="C10" i="1" s="1"/>
  <c r="C11" i="1" s="1"/>
  <c r="K2" i="1"/>
  <c r="C7" i="8" l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7" i="7"/>
  <c r="C8" i="7" s="1"/>
  <c r="C9" i="7" s="1"/>
  <c r="C10" i="7" s="1"/>
  <c r="C11" i="7" s="1"/>
  <c r="C12" i="7" s="1"/>
  <c r="C13" i="7" s="1"/>
  <c r="C14" i="7" s="1"/>
  <c r="C15" i="7" s="1"/>
  <c r="C16" i="7" s="1"/>
  <c r="C18" i="7" s="1"/>
  <c r="C19" i="7" s="1"/>
  <c r="C20" i="7" s="1"/>
  <c r="C21" i="7" s="1"/>
  <c r="C22" i="7" s="1"/>
  <c r="C12" i="1"/>
  <c r="C13" i="1" s="1"/>
  <c r="C14" i="1" s="1"/>
  <c r="C15" i="1" s="1"/>
  <c r="C16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107" i="8" l="1"/>
  <c r="G107" i="8" s="1"/>
  <c r="C23" i="7"/>
  <c r="C24" i="7" s="1"/>
  <c r="C25" i="7" l="1"/>
  <c r="C26" i="7" s="1"/>
  <c r="C27" i="7" s="1"/>
  <c r="C28" i="7" s="1"/>
  <c r="C29" i="7" s="1"/>
  <c r="C30" i="7" s="1"/>
  <c r="C31" i="7" s="1"/>
  <c r="C32" i="7" s="1"/>
  <c r="C33" i="7" s="1"/>
  <c r="C34" i="7" s="1"/>
  <c r="C35" i="7" l="1"/>
  <c r="C2" i="6"/>
  <c r="C3" i="6" s="1"/>
  <c r="C4" i="6" s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A2" i="6"/>
  <c r="A3" i="6" s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R122" i="4"/>
  <c r="Q122" i="4"/>
  <c r="P122" i="4"/>
  <c r="O122" i="4"/>
  <c r="M122" i="4"/>
  <c r="L122" i="4"/>
  <c r="E122" i="4"/>
  <c r="C122" i="4"/>
  <c r="D122" i="4" s="1"/>
  <c r="B122" i="4"/>
  <c r="A122" i="4" s="1"/>
  <c r="R121" i="4"/>
  <c r="Q121" i="4"/>
  <c r="P121" i="4"/>
  <c r="O121" i="4"/>
  <c r="M121" i="4"/>
  <c r="L121" i="4"/>
  <c r="E121" i="4"/>
  <c r="C121" i="4"/>
  <c r="D121" i="4" s="1"/>
  <c r="B121" i="4"/>
  <c r="A121" i="4" s="1"/>
  <c r="R120" i="4"/>
  <c r="Q120" i="4"/>
  <c r="P120" i="4"/>
  <c r="O120" i="4"/>
  <c r="M120" i="4"/>
  <c r="L120" i="4"/>
  <c r="E120" i="4"/>
  <c r="C120" i="4"/>
  <c r="D120" i="4" s="1"/>
  <c r="B120" i="4"/>
  <c r="A120" i="4" s="1"/>
  <c r="R119" i="4"/>
  <c r="Q119" i="4"/>
  <c r="P119" i="4"/>
  <c r="O119" i="4"/>
  <c r="M119" i="4"/>
  <c r="L119" i="4"/>
  <c r="E119" i="4"/>
  <c r="C119" i="4"/>
  <c r="D119" i="4" s="1"/>
  <c r="B119" i="4"/>
  <c r="A119" i="4" s="1"/>
  <c r="R118" i="4"/>
  <c r="Q118" i="4"/>
  <c r="P118" i="4"/>
  <c r="O118" i="4"/>
  <c r="M118" i="4"/>
  <c r="L118" i="4"/>
  <c r="E118" i="4"/>
  <c r="C118" i="4"/>
  <c r="D118" i="4" s="1"/>
  <c r="B118" i="4"/>
  <c r="A118" i="4" s="1"/>
  <c r="R117" i="4"/>
  <c r="Q117" i="4"/>
  <c r="P117" i="4"/>
  <c r="O117" i="4"/>
  <c r="M117" i="4"/>
  <c r="L117" i="4"/>
  <c r="E117" i="4"/>
  <c r="C117" i="4"/>
  <c r="D117" i="4" s="1"/>
  <c r="B117" i="4"/>
  <c r="A117" i="4" s="1"/>
  <c r="R116" i="4"/>
  <c r="Q116" i="4"/>
  <c r="P116" i="4"/>
  <c r="O116" i="4"/>
  <c r="M116" i="4"/>
  <c r="L116" i="4"/>
  <c r="E116" i="4"/>
  <c r="C116" i="4"/>
  <c r="D116" i="4" s="1"/>
  <c r="B116" i="4"/>
  <c r="A116" i="4" s="1"/>
  <c r="R115" i="4"/>
  <c r="Q115" i="4"/>
  <c r="P115" i="4"/>
  <c r="O115" i="4"/>
  <c r="M115" i="4"/>
  <c r="L115" i="4"/>
  <c r="E115" i="4"/>
  <c r="C115" i="4"/>
  <c r="D115" i="4" s="1"/>
  <c r="B115" i="4"/>
  <c r="A115" i="4" s="1"/>
  <c r="R114" i="4"/>
  <c r="Q114" i="4"/>
  <c r="P114" i="4"/>
  <c r="O114" i="4"/>
  <c r="M114" i="4"/>
  <c r="L114" i="4"/>
  <c r="E114" i="4"/>
  <c r="C114" i="4"/>
  <c r="D114" i="4" s="1"/>
  <c r="B114" i="4"/>
  <c r="A114" i="4" s="1"/>
  <c r="R113" i="4"/>
  <c r="Q113" i="4"/>
  <c r="P113" i="4"/>
  <c r="O113" i="4"/>
  <c r="M113" i="4"/>
  <c r="L113" i="4"/>
  <c r="E113" i="4"/>
  <c r="C113" i="4"/>
  <c r="D113" i="4" s="1"/>
  <c r="B113" i="4"/>
  <c r="A113" i="4" s="1"/>
  <c r="R112" i="4"/>
  <c r="Q112" i="4"/>
  <c r="P112" i="4"/>
  <c r="O112" i="4"/>
  <c r="M112" i="4"/>
  <c r="L112" i="4"/>
  <c r="E112" i="4"/>
  <c r="C112" i="4"/>
  <c r="D112" i="4" s="1"/>
  <c r="B112" i="4"/>
  <c r="A112" i="4" s="1"/>
  <c r="R111" i="4"/>
  <c r="Q111" i="4"/>
  <c r="P111" i="4"/>
  <c r="O111" i="4"/>
  <c r="M111" i="4"/>
  <c r="L111" i="4"/>
  <c r="E111" i="4"/>
  <c r="C111" i="4"/>
  <c r="D111" i="4" s="1"/>
  <c r="B111" i="4"/>
  <c r="A111" i="4" s="1"/>
  <c r="R110" i="4"/>
  <c r="Q110" i="4"/>
  <c r="P110" i="4"/>
  <c r="O110" i="4"/>
  <c r="M110" i="4"/>
  <c r="L110" i="4"/>
  <c r="E110" i="4"/>
  <c r="C110" i="4"/>
  <c r="D110" i="4" s="1"/>
  <c r="B110" i="4"/>
  <c r="A110" i="4" s="1"/>
  <c r="R109" i="4"/>
  <c r="Q109" i="4"/>
  <c r="P109" i="4"/>
  <c r="O109" i="4"/>
  <c r="M109" i="4"/>
  <c r="L109" i="4"/>
  <c r="E109" i="4"/>
  <c r="C109" i="4"/>
  <c r="D109" i="4" s="1"/>
  <c r="B109" i="4"/>
  <c r="A109" i="4" s="1"/>
  <c r="R108" i="4"/>
  <c r="Q108" i="4"/>
  <c r="P108" i="4"/>
  <c r="O108" i="4"/>
  <c r="M108" i="4"/>
  <c r="L108" i="4"/>
  <c r="E108" i="4"/>
  <c r="C108" i="4"/>
  <c r="D108" i="4" s="1"/>
  <c r="B108" i="4"/>
  <c r="A108" i="4" s="1"/>
  <c r="R107" i="4"/>
  <c r="Q107" i="4"/>
  <c r="P107" i="4"/>
  <c r="O107" i="4"/>
  <c r="M107" i="4"/>
  <c r="L107" i="4"/>
  <c r="E107" i="4"/>
  <c r="C107" i="4"/>
  <c r="D107" i="4" s="1"/>
  <c r="B107" i="4"/>
  <c r="A107" i="4" s="1"/>
  <c r="R106" i="4"/>
  <c r="Q106" i="4"/>
  <c r="P106" i="4"/>
  <c r="O106" i="4"/>
  <c r="M106" i="4"/>
  <c r="L106" i="4"/>
  <c r="E106" i="4"/>
  <c r="C106" i="4"/>
  <c r="D106" i="4" s="1"/>
  <c r="B106" i="4"/>
  <c r="A106" i="4" s="1"/>
  <c r="R105" i="4"/>
  <c r="Q105" i="4"/>
  <c r="P105" i="4"/>
  <c r="O105" i="4"/>
  <c r="M105" i="4"/>
  <c r="L105" i="4"/>
  <c r="E105" i="4"/>
  <c r="C105" i="4"/>
  <c r="D105" i="4" s="1"/>
  <c r="B105" i="4"/>
  <c r="A105" i="4" s="1"/>
  <c r="R104" i="4"/>
  <c r="Q104" i="4"/>
  <c r="P104" i="4"/>
  <c r="O104" i="4"/>
  <c r="M104" i="4"/>
  <c r="L104" i="4"/>
  <c r="E104" i="4"/>
  <c r="C104" i="4"/>
  <c r="D104" i="4" s="1"/>
  <c r="R103" i="4"/>
  <c r="Q103" i="4"/>
  <c r="P103" i="4"/>
  <c r="O103" i="4"/>
  <c r="M103" i="4"/>
  <c r="L103" i="4"/>
  <c r="E103" i="4"/>
  <c r="C103" i="4"/>
  <c r="D103" i="4" s="1"/>
  <c r="R102" i="4"/>
  <c r="Q102" i="4"/>
  <c r="P102" i="4"/>
  <c r="O102" i="4"/>
  <c r="M102" i="4"/>
  <c r="L102" i="4"/>
  <c r="E102" i="4"/>
  <c r="C102" i="4"/>
  <c r="D102" i="4" s="1"/>
  <c r="R101" i="4"/>
  <c r="Q101" i="4"/>
  <c r="P101" i="4"/>
  <c r="O101" i="4"/>
  <c r="M101" i="4"/>
  <c r="L101" i="4"/>
  <c r="E101" i="4"/>
  <c r="C101" i="4"/>
  <c r="D101" i="4" s="1"/>
  <c r="R100" i="4"/>
  <c r="Q100" i="4"/>
  <c r="P100" i="4"/>
  <c r="O100" i="4"/>
  <c r="M100" i="4"/>
  <c r="L100" i="4"/>
  <c r="E100" i="4"/>
  <c r="C100" i="4"/>
  <c r="D100" i="4" s="1"/>
  <c r="R99" i="4"/>
  <c r="Q99" i="4"/>
  <c r="P99" i="4"/>
  <c r="O99" i="4"/>
  <c r="M99" i="4"/>
  <c r="L99" i="4"/>
  <c r="E99" i="4"/>
  <c r="C99" i="4"/>
  <c r="D99" i="4" s="1"/>
  <c r="R98" i="4"/>
  <c r="Q98" i="4"/>
  <c r="P98" i="4"/>
  <c r="O98" i="4"/>
  <c r="M98" i="4"/>
  <c r="L98" i="4"/>
  <c r="E98" i="4"/>
  <c r="C98" i="4"/>
  <c r="D98" i="4" s="1"/>
  <c r="R97" i="4"/>
  <c r="Q97" i="4"/>
  <c r="P97" i="4"/>
  <c r="O97" i="4"/>
  <c r="M97" i="4"/>
  <c r="L97" i="4"/>
  <c r="E97" i="4"/>
  <c r="C97" i="4"/>
  <c r="D97" i="4" s="1"/>
  <c r="R96" i="4"/>
  <c r="Q96" i="4"/>
  <c r="P96" i="4"/>
  <c r="O96" i="4"/>
  <c r="M96" i="4"/>
  <c r="L96" i="4"/>
  <c r="E96" i="4"/>
  <c r="C96" i="4"/>
  <c r="D96" i="4" s="1"/>
  <c r="R95" i="4"/>
  <c r="Q95" i="4"/>
  <c r="P95" i="4"/>
  <c r="O95" i="4"/>
  <c r="M95" i="4"/>
  <c r="L95" i="4"/>
  <c r="E95" i="4"/>
  <c r="C95" i="4"/>
  <c r="D95" i="4" s="1"/>
  <c r="R94" i="4"/>
  <c r="Q94" i="4"/>
  <c r="P94" i="4"/>
  <c r="O94" i="4"/>
  <c r="M94" i="4"/>
  <c r="L94" i="4"/>
  <c r="E94" i="4"/>
  <c r="C94" i="4"/>
  <c r="D94" i="4" s="1"/>
  <c r="R93" i="4"/>
  <c r="Q93" i="4"/>
  <c r="P93" i="4"/>
  <c r="O93" i="4"/>
  <c r="M93" i="4"/>
  <c r="L93" i="4"/>
  <c r="E93" i="4"/>
  <c r="C93" i="4"/>
  <c r="D93" i="4" s="1"/>
  <c r="R92" i="4"/>
  <c r="Q92" i="4"/>
  <c r="P92" i="4"/>
  <c r="O92" i="4"/>
  <c r="M92" i="4"/>
  <c r="L92" i="4"/>
  <c r="E92" i="4"/>
  <c r="C92" i="4"/>
  <c r="D92" i="4" s="1"/>
  <c r="R91" i="4"/>
  <c r="Q91" i="4"/>
  <c r="P91" i="4"/>
  <c r="O91" i="4"/>
  <c r="M91" i="4"/>
  <c r="L91" i="4"/>
  <c r="E91" i="4"/>
  <c r="C91" i="4"/>
  <c r="D91" i="4" s="1"/>
  <c r="R90" i="4"/>
  <c r="Q90" i="4"/>
  <c r="P90" i="4"/>
  <c r="O90" i="4"/>
  <c r="M90" i="4"/>
  <c r="L90" i="4"/>
  <c r="E90" i="4"/>
  <c r="C90" i="4"/>
  <c r="D90" i="4" s="1"/>
  <c r="R89" i="4"/>
  <c r="Q89" i="4"/>
  <c r="P89" i="4"/>
  <c r="O89" i="4"/>
  <c r="M89" i="4"/>
  <c r="L89" i="4"/>
  <c r="E89" i="4"/>
  <c r="C89" i="4"/>
  <c r="D89" i="4" s="1"/>
  <c r="R88" i="4"/>
  <c r="Q88" i="4"/>
  <c r="P88" i="4"/>
  <c r="O88" i="4"/>
  <c r="M88" i="4"/>
  <c r="L88" i="4"/>
  <c r="E88" i="4"/>
  <c r="C88" i="4"/>
  <c r="D88" i="4" s="1"/>
  <c r="R87" i="4"/>
  <c r="Q87" i="4"/>
  <c r="P87" i="4"/>
  <c r="O87" i="4"/>
  <c r="M87" i="4"/>
  <c r="L87" i="4"/>
  <c r="E87" i="4"/>
  <c r="C87" i="4"/>
  <c r="D87" i="4" s="1"/>
  <c r="R86" i="4"/>
  <c r="Q86" i="4"/>
  <c r="P86" i="4"/>
  <c r="O86" i="4"/>
  <c r="M86" i="4"/>
  <c r="L86" i="4"/>
  <c r="E86" i="4"/>
  <c r="C86" i="4"/>
  <c r="D86" i="4" s="1"/>
  <c r="R85" i="4"/>
  <c r="Q85" i="4"/>
  <c r="P85" i="4"/>
  <c r="O85" i="4"/>
  <c r="M85" i="4"/>
  <c r="L85" i="4"/>
  <c r="E85" i="4"/>
  <c r="C85" i="4"/>
  <c r="D85" i="4" s="1"/>
  <c r="R84" i="4"/>
  <c r="Q84" i="4"/>
  <c r="P84" i="4"/>
  <c r="O84" i="4"/>
  <c r="M84" i="4"/>
  <c r="L84" i="4"/>
  <c r="E84" i="4"/>
  <c r="C84" i="4"/>
  <c r="D84" i="4" s="1"/>
  <c r="R83" i="4"/>
  <c r="Q83" i="4"/>
  <c r="P83" i="4"/>
  <c r="O83" i="4"/>
  <c r="M83" i="4"/>
  <c r="L83" i="4"/>
  <c r="E83" i="4"/>
  <c r="C83" i="4"/>
  <c r="D83" i="4" s="1"/>
  <c r="R82" i="4"/>
  <c r="Q82" i="4"/>
  <c r="P82" i="4"/>
  <c r="O82" i="4"/>
  <c r="M82" i="4"/>
  <c r="L82" i="4"/>
  <c r="E82" i="4"/>
  <c r="C82" i="4"/>
  <c r="D82" i="4" s="1"/>
  <c r="R81" i="4"/>
  <c r="Q81" i="4"/>
  <c r="P81" i="4"/>
  <c r="O81" i="4"/>
  <c r="M81" i="4"/>
  <c r="L81" i="4"/>
  <c r="E81" i="4"/>
  <c r="C81" i="4"/>
  <c r="D81" i="4" s="1"/>
  <c r="R80" i="4"/>
  <c r="Q80" i="4"/>
  <c r="P80" i="4"/>
  <c r="O80" i="4"/>
  <c r="M80" i="4"/>
  <c r="L80" i="4"/>
  <c r="E80" i="4"/>
  <c r="C80" i="4"/>
  <c r="D80" i="4" s="1"/>
  <c r="R79" i="4"/>
  <c r="Q79" i="4"/>
  <c r="P79" i="4"/>
  <c r="O79" i="4"/>
  <c r="M79" i="4"/>
  <c r="L79" i="4"/>
  <c r="E79" i="4"/>
  <c r="C79" i="4"/>
  <c r="D79" i="4" s="1"/>
  <c r="R78" i="4"/>
  <c r="Q78" i="4"/>
  <c r="P78" i="4"/>
  <c r="O78" i="4"/>
  <c r="M78" i="4"/>
  <c r="L78" i="4"/>
  <c r="E78" i="4"/>
  <c r="C78" i="4"/>
  <c r="D78" i="4" s="1"/>
  <c r="R77" i="4"/>
  <c r="Q77" i="4"/>
  <c r="P77" i="4"/>
  <c r="O77" i="4"/>
  <c r="M77" i="4"/>
  <c r="L77" i="4"/>
  <c r="E77" i="4"/>
  <c r="C77" i="4"/>
  <c r="D77" i="4" s="1"/>
  <c r="R76" i="4"/>
  <c r="Q76" i="4"/>
  <c r="P76" i="4"/>
  <c r="O76" i="4"/>
  <c r="M76" i="4"/>
  <c r="L76" i="4"/>
  <c r="E76" i="4"/>
  <c r="C76" i="4"/>
  <c r="D76" i="4" s="1"/>
  <c r="R75" i="4"/>
  <c r="Q75" i="4"/>
  <c r="P75" i="4"/>
  <c r="O75" i="4"/>
  <c r="M75" i="4"/>
  <c r="L75" i="4"/>
  <c r="E75" i="4"/>
  <c r="C75" i="4"/>
  <c r="D75" i="4" s="1"/>
  <c r="R74" i="4"/>
  <c r="Q74" i="4"/>
  <c r="P74" i="4"/>
  <c r="O74" i="4"/>
  <c r="M74" i="4"/>
  <c r="L74" i="4"/>
  <c r="E74" i="4"/>
  <c r="C74" i="4"/>
  <c r="D74" i="4" s="1"/>
  <c r="R73" i="4"/>
  <c r="Q73" i="4"/>
  <c r="P73" i="4"/>
  <c r="O73" i="4"/>
  <c r="M73" i="4"/>
  <c r="L73" i="4"/>
  <c r="E73" i="4"/>
  <c r="C73" i="4"/>
  <c r="D73" i="4" s="1"/>
  <c r="R72" i="4"/>
  <c r="Q72" i="4"/>
  <c r="P72" i="4"/>
  <c r="O72" i="4"/>
  <c r="M72" i="4"/>
  <c r="L72" i="4"/>
  <c r="E72" i="4"/>
  <c r="C72" i="4"/>
  <c r="D72" i="4" s="1"/>
  <c r="R71" i="4"/>
  <c r="Q71" i="4"/>
  <c r="P71" i="4"/>
  <c r="O71" i="4"/>
  <c r="M71" i="4"/>
  <c r="L71" i="4"/>
  <c r="E71" i="4"/>
  <c r="C71" i="4"/>
  <c r="D71" i="4" s="1"/>
  <c r="R70" i="4"/>
  <c r="Q70" i="4"/>
  <c r="P70" i="4"/>
  <c r="O70" i="4"/>
  <c r="M70" i="4"/>
  <c r="L70" i="4"/>
  <c r="E70" i="4"/>
  <c r="C70" i="4"/>
  <c r="D70" i="4" s="1"/>
  <c r="R69" i="4"/>
  <c r="Q69" i="4"/>
  <c r="P69" i="4"/>
  <c r="O69" i="4"/>
  <c r="M69" i="4"/>
  <c r="L69" i="4"/>
  <c r="E69" i="4"/>
  <c r="C69" i="4"/>
  <c r="D69" i="4" s="1"/>
  <c r="R68" i="4"/>
  <c r="Q68" i="4"/>
  <c r="P68" i="4"/>
  <c r="O68" i="4"/>
  <c r="M68" i="4"/>
  <c r="L68" i="4"/>
  <c r="E68" i="4"/>
  <c r="C68" i="4"/>
  <c r="D68" i="4" s="1"/>
  <c r="R67" i="4"/>
  <c r="Q67" i="4"/>
  <c r="P67" i="4"/>
  <c r="O67" i="4"/>
  <c r="M67" i="4"/>
  <c r="L67" i="4"/>
  <c r="E67" i="4"/>
  <c r="C67" i="4"/>
  <c r="D67" i="4" s="1"/>
  <c r="C63" i="4"/>
  <c r="D63" i="4" s="1"/>
  <c r="C62" i="4"/>
  <c r="D62" i="4" s="1"/>
  <c r="C60" i="4"/>
  <c r="D60" i="4" s="1"/>
  <c r="C58" i="4"/>
  <c r="D58" i="4" s="1"/>
  <c r="C56" i="4"/>
  <c r="D56" i="4" s="1"/>
  <c r="C55" i="4"/>
  <c r="D55" i="4" s="1"/>
  <c r="C54" i="4"/>
  <c r="D54" i="4" s="1"/>
  <c r="C47" i="4"/>
  <c r="D47" i="4" s="1"/>
  <c r="C46" i="4"/>
  <c r="D46" i="4" s="1"/>
  <c r="C44" i="4"/>
  <c r="D44" i="4" s="1"/>
  <c r="C40" i="4"/>
  <c r="D40" i="4" s="1"/>
  <c r="C39" i="4"/>
  <c r="D39" i="4" s="1"/>
  <c r="C38" i="4"/>
  <c r="D38" i="4" s="1"/>
  <c r="C31" i="4"/>
  <c r="D31" i="4" s="1"/>
  <c r="C30" i="4"/>
  <c r="D30" i="4" s="1"/>
  <c r="C28" i="4"/>
  <c r="D28" i="4" s="1"/>
  <c r="C24" i="4"/>
  <c r="D24" i="4" s="1"/>
  <c r="C23" i="4"/>
  <c r="D23" i="4" s="1"/>
  <c r="C22" i="4"/>
  <c r="D22" i="4" s="1"/>
  <c r="C15" i="4"/>
  <c r="D15" i="4" s="1"/>
  <c r="C14" i="4"/>
  <c r="D14" i="4" s="1"/>
  <c r="C12" i="4"/>
  <c r="D12" i="4" s="1"/>
  <c r="C8" i="4"/>
  <c r="D8" i="4" s="1"/>
  <c r="C7" i="4"/>
  <c r="D7" i="4" s="1"/>
  <c r="C6" i="4"/>
  <c r="D6" i="4" s="1"/>
  <c r="R66" i="4"/>
  <c r="Q66" i="4"/>
  <c r="P66" i="4"/>
  <c r="O66" i="4"/>
  <c r="M66" i="4"/>
  <c r="L66" i="4"/>
  <c r="E66" i="4"/>
  <c r="C66" i="4"/>
  <c r="D66" i="4" s="1"/>
  <c r="B66" i="4"/>
  <c r="A66" i="4" s="1"/>
  <c r="R65" i="4"/>
  <c r="Q65" i="4"/>
  <c r="P65" i="4"/>
  <c r="O65" i="4"/>
  <c r="M65" i="4"/>
  <c r="L65" i="4"/>
  <c r="E65" i="4"/>
  <c r="C65" i="4"/>
  <c r="D65" i="4" s="1"/>
  <c r="B65" i="4"/>
  <c r="A65" i="4" s="1"/>
  <c r="R64" i="4"/>
  <c r="Q64" i="4"/>
  <c r="P64" i="4"/>
  <c r="O64" i="4"/>
  <c r="M64" i="4"/>
  <c r="L64" i="4"/>
  <c r="E64" i="4"/>
  <c r="C64" i="4"/>
  <c r="D64" i="4" s="1"/>
  <c r="B64" i="4"/>
  <c r="A64" i="4" s="1"/>
  <c r="R63" i="4"/>
  <c r="Q63" i="4"/>
  <c r="P63" i="4"/>
  <c r="O63" i="4"/>
  <c r="M63" i="4"/>
  <c r="L63" i="4"/>
  <c r="E63" i="4"/>
  <c r="B63" i="4"/>
  <c r="A63" i="4" s="1"/>
  <c r="R62" i="4"/>
  <c r="Q62" i="4"/>
  <c r="P62" i="4"/>
  <c r="O62" i="4"/>
  <c r="M62" i="4"/>
  <c r="L62" i="4"/>
  <c r="E62" i="4"/>
  <c r="B62" i="4"/>
  <c r="A62" i="4" s="1"/>
  <c r="R61" i="4"/>
  <c r="Q61" i="4"/>
  <c r="P61" i="4"/>
  <c r="O61" i="4"/>
  <c r="M61" i="4"/>
  <c r="L61" i="4"/>
  <c r="E61" i="4"/>
  <c r="C61" i="4"/>
  <c r="D61" i="4" s="1"/>
  <c r="B61" i="4"/>
  <c r="A61" i="4" s="1"/>
  <c r="R60" i="4"/>
  <c r="Q60" i="4"/>
  <c r="P60" i="4"/>
  <c r="O60" i="4"/>
  <c r="M60" i="4"/>
  <c r="L60" i="4"/>
  <c r="E60" i="4"/>
  <c r="B60" i="4"/>
  <c r="A60" i="4" s="1"/>
  <c r="R59" i="4"/>
  <c r="Q59" i="4"/>
  <c r="P59" i="4"/>
  <c r="O59" i="4"/>
  <c r="M59" i="4"/>
  <c r="L59" i="4"/>
  <c r="E59" i="4"/>
  <c r="C59" i="4"/>
  <c r="D59" i="4" s="1"/>
  <c r="B59" i="4"/>
  <c r="A59" i="4" s="1"/>
  <c r="R58" i="4"/>
  <c r="Q58" i="4"/>
  <c r="P58" i="4"/>
  <c r="O58" i="4"/>
  <c r="M58" i="4"/>
  <c r="L58" i="4"/>
  <c r="E58" i="4"/>
  <c r="B58" i="4"/>
  <c r="A58" i="4" s="1"/>
  <c r="R57" i="4"/>
  <c r="Q57" i="4"/>
  <c r="P57" i="4"/>
  <c r="O57" i="4"/>
  <c r="M57" i="4"/>
  <c r="L57" i="4"/>
  <c r="E57" i="4"/>
  <c r="C57" i="4"/>
  <c r="D57" i="4" s="1"/>
  <c r="B57" i="4"/>
  <c r="A57" i="4" s="1"/>
  <c r="R56" i="4"/>
  <c r="Q56" i="4"/>
  <c r="P56" i="4"/>
  <c r="O56" i="4"/>
  <c r="M56" i="4"/>
  <c r="L56" i="4"/>
  <c r="E56" i="4"/>
  <c r="B56" i="4"/>
  <c r="A56" i="4" s="1"/>
  <c r="R55" i="4"/>
  <c r="Q55" i="4"/>
  <c r="P55" i="4"/>
  <c r="O55" i="4"/>
  <c r="M55" i="4"/>
  <c r="L55" i="4"/>
  <c r="E55" i="4"/>
  <c r="B55" i="4"/>
  <c r="A55" i="4" s="1"/>
  <c r="R54" i="4"/>
  <c r="Q54" i="4"/>
  <c r="P54" i="4"/>
  <c r="O54" i="4"/>
  <c r="M54" i="4"/>
  <c r="L54" i="4"/>
  <c r="E54" i="4"/>
  <c r="B54" i="4"/>
  <c r="A54" i="4" s="1"/>
  <c r="R53" i="4"/>
  <c r="Q53" i="4"/>
  <c r="P53" i="4"/>
  <c r="O53" i="4"/>
  <c r="M53" i="4"/>
  <c r="L53" i="4"/>
  <c r="E53" i="4"/>
  <c r="C53" i="4"/>
  <c r="D53" i="4" s="1"/>
  <c r="B53" i="4"/>
  <c r="A53" i="4" s="1"/>
  <c r="R52" i="4"/>
  <c r="Q52" i="4"/>
  <c r="P52" i="4"/>
  <c r="O52" i="4"/>
  <c r="M52" i="4"/>
  <c r="L52" i="4"/>
  <c r="E52" i="4"/>
  <c r="C52" i="4"/>
  <c r="D52" i="4" s="1"/>
  <c r="B52" i="4"/>
  <c r="A52" i="4" s="1"/>
  <c r="R51" i="4"/>
  <c r="Q51" i="4"/>
  <c r="P51" i="4"/>
  <c r="O51" i="4"/>
  <c r="M51" i="4"/>
  <c r="L51" i="4"/>
  <c r="E51" i="4"/>
  <c r="C51" i="4"/>
  <c r="D51" i="4" s="1"/>
  <c r="B51" i="4"/>
  <c r="A51" i="4" s="1"/>
  <c r="R50" i="4"/>
  <c r="Q50" i="4"/>
  <c r="P50" i="4"/>
  <c r="O50" i="4"/>
  <c r="M50" i="4"/>
  <c r="L50" i="4"/>
  <c r="E50" i="4"/>
  <c r="C50" i="4"/>
  <c r="D50" i="4" s="1"/>
  <c r="B50" i="4"/>
  <c r="A50" i="4" s="1"/>
  <c r="R49" i="4"/>
  <c r="Q49" i="4"/>
  <c r="P49" i="4"/>
  <c r="O49" i="4"/>
  <c r="M49" i="4"/>
  <c r="L49" i="4"/>
  <c r="E49" i="4"/>
  <c r="C49" i="4"/>
  <c r="D49" i="4" s="1"/>
  <c r="B49" i="4"/>
  <c r="A49" i="4" s="1"/>
  <c r="R48" i="4"/>
  <c r="Q48" i="4"/>
  <c r="P48" i="4"/>
  <c r="O48" i="4"/>
  <c r="M48" i="4"/>
  <c r="L48" i="4"/>
  <c r="E48" i="4"/>
  <c r="C48" i="4"/>
  <c r="D48" i="4" s="1"/>
  <c r="R47" i="4"/>
  <c r="Q47" i="4"/>
  <c r="P47" i="4"/>
  <c r="O47" i="4"/>
  <c r="M47" i="4"/>
  <c r="L47" i="4"/>
  <c r="E47" i="4"/>
  <c r="R46" i="4"/>
  <c r="Q46" i="4"/>
  <c r="P46" i="4"/>
  <c r="O46" i="4"/>
  <c r="M46" i="4"/>
  <c r="L46" i="4"/>
  <c r="E46" i="4"/>
  <c r="R45" i="4"/>
  <c r="Q45" i="4"/>
  <c r="P45" i="4"/>
  <c r="O45" i="4"/>
  <c r="M45" i="4"/>
  <c r="L45" i="4"/>
  <c r="E45" i="4"/>
  <c r="C45" i="4"/>
  <c r="D45" i="4" s="1"/>
  <c r="R44" i="4"/>
  <c r="Q44" i="4"/>
  <c r="P44" i="4"/>
  <c r="O44" i="4"/>
  <c r="M44" i="4"/>
  <c r="L44" i="4"/>
  <c r="E44" i="4"/>
  <c r="R43" i="4"/>
  <c r="Q43" i="4"/>
  <c r="P43" i="4"/>
  <c r="O43" i="4"/>
  <c r="M43" i="4"/>
  <c r="L43" i="4"/>
  <c r="E43" i="4"/>
  <c r="C43" i="4"/>
  <c r="D43" i="4" s="1"/>
  <c r="R42" i="4"/>
  <c r="Q42" i="4"/>
  <c r="P42" i="4"/>
  <c r="O42" i="4"/>
  <c r="M42" i="4"/>
  <c r="L42" i="4"/>
  <c r="E42" i="4"/>
  <c r="C42" i="4"/>
  <c r="D42" i="4" s="1"/>
  <c r="R41" i="4"/>
  <c r="Q41" i="4"/>
  <c r="P41" i="4"/>
  <c r="O41" i="4"/>
  <c r="M41" i="4"/>
  <c r="L41" i="4"/>
  <c r="E41" i="4"/>
  <c r="C41" i="4"/>
  <c r="D41" i="4" s="1"/>
  <c r="R40" i="4"/>
  <c r="Q40" i="4"/>
  <c r="P40" i="4"/>
  <c r="O40" i="4"/>
  <c r="M40" i="4"/>
  <c r="L40" i="4"/>
  <c r="E40" i="4"/>
  <c r="R39" i="4"/>
  <c r="Q39" i="4"/>
  <c r="P39" i="4"/>
  <c r="O39" i="4"/>
  <c r="M39" i="4"/>
  <c r="L39" i="4"/>
  <c r="E39" i="4"/>
  <c r="R38" i="4"/>
  <c r="Q38" i="4"/>
  <c r="P38" i="4"/>
  <c r="O38" i="4"/>
  <c r="M38" i="4"/>
  <c r="L38" i="4"/>
  <c r="E38" i="4"/>
  <c r="R37" i="4"/>
  <c r="Q37" i="4"/>
  <c r="P37" i="4"/>
  <c r="O37" i="4"/>
  <c r="M37" i="4"/>
  <c r="L37" i="4"/>
  <c r="E37" i="4"/>
  <c r="C37" i="4"/>
  <c r="D37" i="4" s="1"/>
  <c r="R36" i="4"/>
  <c r="Q36" i="4"/>
  <c r="P36" i="4"/>
  <c r="O36" i="4"/>
  <c r="M36" i="4"/>
  <c r="L36" i="4"/>
  <c r="E36" i="4"/>
  <c r="C36" i="4"/>
  <c r="D36" i="4" s="1"/>
  <c r="R35" i="4"/>
  <c r="Q35" i="4"/>
  <c r="P35" i="4"/>
  <c r="O35" i="4"/>
  <c r="M35" i="4"/>
  <c r="L35" i="4"/>
  <c r="E35" i="4"/>
  <c r="C35" i="4"/>
  <c r="D35" i="4" s="1"/>
  <c r="R34" i="4"/>
  <c r="Q34" i="4"/>
  <c r="P34" i="4"/>
  <c r="O34" i="4"/>
  <c r="M34" i="4"/>
  <c r="L34" i="4"/>
  <c r="E34" i="4"/>
  <c r="C34" i="4"/>
  <c r="D34" i="4" s="1"/>
  <c r="R33" i="4"/>
  <c r="Q33" i="4"/>
  <c r="P33" i="4"/>
  <c r="O33" i="4"/>
  <c r="M33" i="4"/>
  <c r="L33" i="4"/>
  <c r="E33" i="4"/>
  <c r="C33" i="4"/>
  <c r="D33" i="4" s="1"/>
  <c r="R32" i="4"/>
  <c r="Q32" i="4"/>
  <c r="P32" i="4"/>
  <c r="O32" i="4"/>
  <c r="M32" i="4"/>
  <c r="L32" i="4"/>
  <c r="E32" i="4"/>
  <c r="C32" i="4"/>
  <c r="D32" i="4" s="1"/>
  <c r="R31" i="4"/>
  <c r="Q31" i="4"/>
  <c r="P31" i="4"/>
  <c r="O31" i="4"/>
  <c r="M31" i="4"/>
  <c r="L31" i="4"/>
  <c r="E31" i="4"/>
  <c r="R30" i="4"/>
  <c r="Q30" i="4"/>
  <c r="P30" i="4"/>
  <c r="O30" i="4"/>
  <c r="M30" i="4"/>
  <c r="L30" i="4"/>
  <c r="E30" i="4"/>
  <c r="R29" i="4"/>
  <c r="Q29" i="4"/>
  <c r="P29" i="4"/>
  <c r="O29" i="4"/>
  <c r="M29" i="4"/>
  <c r="L29" i="4"/>
  <c r="E29" i="4"/>
  <c r="C29" i="4"/>
  <c r="D29" i="4" s="1"/>
  <c r="R28" i="4"/>
  <c r="Q28" i="4"/>
  <c r="P28" i="4"/>
  <c r="O28" i="4"/>
  <c r="M28" i="4"/>
  <c r="L28" i="4"/>
  <c r="E28" i="4"/>
  <c r="R27" i="4"/>
  <c r="Q27" i="4"/>
  <c r="P27" i="4"/>
  <c r="O27" i="4"/>
  <c r="M27" i="4"/>
  <c r="L27" i="4"/>
  <c r="E27" i="4"/>
  <c r="C27" i="4"/>
  <c r="D27" i="4" s="1"/>
  <c r="R26" i="4"/>
  <c r="Q26" i="4"/>
  <c r="P26" i="4"/>
  <c r="O26" i="4"/>
  <c r="M26" i="4"/>
  <c r="L26" i="4"/>
  <c r="E26" i="4"/>
  <c r="C26" i="4"/>
  <c r="D26" i="4" s="1"/>
  <c r="R25" i="4"/>
  <c r="Q25" i="4"/>
  <c r="P25" i="4"/>
  <c r="O25" i="4"/>
  <c r="M25" i="4"/>
  <c r="L25" i="4"/>
  <c r="E25" i="4"/>
  <c r="C25" i="4"/>
  <c r="D25" i="4" s="1"/>
  <c r="R24" i="4"/>
  <c r="Q24" i="4"/>
  <c r="P24" i="4"/>
  <c r="O24" i="4"/>
  <c r="M24" i="4"/>
  <c r="L24" i="4"/>
  <c r="E24" i="4"/>
  <c r="R23" i="4"/>
  <c r="Q23" i="4"/>
  <c r="P23" i="4"/>
  <c r="O23" i="4"/>
  <c r="M23" i="4"/>
  <c r="L23" i="4"/>
  <c r="E23" i="4"/>
  <c r="R22" i="4"/>
  <c r="Q22" i="4"/>
  <c r="P22" i="4"/>
  <c r="O22" i="4"/>
  <c r="M22" i="4"/>
  <c r="L22" i="4"/>
  <c r="E22" i="4"/>
  <c r="R21" i="4"/>
  <c r="Q21" i="4"/>
  <c r="P21" i="4"/>
  <c r="O21" i="4"/>
  <c r="M21" i="4"/>
  <c r="L21" i="4"/>
  <c r="E21" i="4"/>
  <c r="C21" i="4"/>
  <c r="D21" i="4" s="1"/>
  <c r="R20" i="4"/>
  <c r="Q20" i="4"/>
  <c r="P20" i="4"/>
  <c r="O20" i="4"/>
  <c r="M20" i="4"/>
  <c r="L20" i="4"/>
  <c r="E20" i="4"/>
  <c r="C20" i="4"/>
  <c r="D20" i="4" s="1"/>
  <c r="R19" i="4"/>
  <c r="Q19" i="4"/>
  <c r="P19" i="4"/>
  <c r="O19" i="4"/>
  <c r="M19" i="4"/>
  <c r="L19" i="4"/>
  <c r="E19" i="4"/>
  <c r="C19" i="4"/>
  <c r="D19" i="4" s="1"/>
  <c r="R18" i="4"/>
  <c r="Q18" i="4"/>
  <c r="P18" i="4"/>
  <c r="O18" i="4"/>
  <c r="M18" i="4"/>
  <c r="L18" i="4"/>
  <c r="E18" i="4"/>
  <c r="C18" i="4"/>
  <c r="D18" i="4" s="1"/>
  <c r="R17" i="4"/>
  <c r="Q17" i="4"/>
  <c r="P17" i="4"/>
  <c r="O17" i="4"/>
  <c r="M17" i="4"/>
  <c r="L17" i="4"/>
  <c r="E17" i="4"/>
  <c r="C17" i="4"/>
  <c r="D17" i="4" s="1"/>
  <c r="R16" i="4"/>
  <c r="Q16" i="4"/>
  <c r="P16" i="4"/>
  <c r="O16" i="4"/>
  <c r="M16" i="4"/>
  <c r="L16" i="4"/>
  <c r="E16" i="4"/>
  <c r="C16" i="4"/>
  <c r="D16" i="4" s="1"/>
  <c r="R15" i="4"/>
  <c r="Q15" i="4"/>
  <c r="P15" i="4"/>
  <c r="O15" i="4"/>
  <c r="M15" i="4"/>
  <c r="L15" i="4"/>
  <c r="E15" i="4"/>
  <c r="R14" i="4"/>
  <c r="Q14" i="4"/>
  <c r="P14" i="4"/>
  <c r="O14" i="4"/>
  <c r="M14" i="4"/>
  <c r="L14" i="4"/>
  <c r="E14" i="4"/>
  <c r="R13" i="4"/>
  <c r="Q13" i="4"/>
  <c r="P13" i="4"/>
  <c r="O13" i="4"/>
  <c r="M13" i="4"/>
  <c r="L13" i="4"/>
  <c r="E13" i="4"/>
  <c r="C13" i="4"/>
  <c r="D13" i="4" s="1"/>
  <c r="R12" i="4"/>
  <c r="Q12" i="4"/>
  <c r="P12" i="4"/>
  <c r="O12" i="4"/>
  <c r="M12" i="4"/>
  <c r="L12" i="4"/>
  <c r="E12" i="4"/>
  <c r="R11" i="4"/>
  <c r="Q11" i="4"/>
  <c r="P11" i="4"/>
  <c r="O11" i="4"/>
  <c r="M11" i="4"/>
  <c r="L11" i="4"/>
  <c r="E11" i="4"/>
  <c r="C11" i="4"/>
  <c r="D11" i="4" s="1"/>
  <c r="R10" i="4"/>
  <c r="Q10" i="4"/>
  <c r="P10" i="4"/>
  <c r="O10" i="4"/>
  <c r="M10" i="4"/>
  <c r="L10" i="4"/>
  <c r="E10" i="4"/>
  <c r="C10" i="4"/>
  <c r="D10" i="4" s="1"/>
  <c r="R9" i="4"/>
  <c r="Q9" i="4"/>
  <c r="P9" i="4"/>
  <c r="O9" i="4"/>
  <c r="M9" i="4"/>
  <c r="L9" i="4"/>
  <c r="E9" i="4"/>
  <c r="C9" i="4"/>
  <c r="D9" i="4" s="1"/>
  <c r="R8" i="4"/>
  <c r="Q8" i="4"/>
  <c r="P8" i="4"/>
  <c r="O8" i="4"/>
  <c r="M8" i="4"/>
  <c r="L8" i="4"/>
  <c r="E8" i="4"/>
  <c r="R7" i="4"/>
  <c r="Q7" i="4"/>
  <c r="P7" i="4"/>
  <c r="O7" i="4"/>
  <c r="M7" i="4"/>
  <c r="L7" i="4"/>
  <c r="E7" i="4"/>
  <c r="R6" i="4"/>
  <c r="Q6" i="4"/>
  <c r="P6" i="4"/>
  <c r="O6" i="4"/>
  <c r="M6" i="4"/>
  <c r="L6" i="4"/>
  <c r="E6" i="4"/>
  <c r="R5" i="4"/>
  <c r="Q5" i="4"/>
  <c r="P5" i="4"/>
  <c r="O5" i="4"/>
  <c r="M5" i="4"/>
  <c r="L5" i="4"/>
  <c r="E5" i="4"/>
  <c r="C5" i="4"/>
  <c r="D5" i="4" s="1"/>
  <c r="R4" i="4"/>
  <c r="Q4" i="4"/>
  <c r="P4" i="4"/>
  <c r="O4" i="4"/>
  <c r="M4" i="4"/>
  <c r="L4" i="4"/>
  <c r="E4" i="4"/>
  <c r="C4" i="4"/>
  <c r="D4" i="4" s="1"/>
  <c r="R3" i="4"/>
  <c r="Q3" i="4"/>
  <c r="P3" i="4"/>
  <c r="O3" i="4"/>
  <c r="M3" i="4"/>
  <c r="L3" i="4"/>
  <c r="E3" i="4"/>
  <c r="C3" i="4"/>
  <c r="D3" i="4" s="1"/>
  <c r="Q2" i="4"/>
  <c r="R2" i="4"/>
  <c r="M2" i="4"/>
  <c r="P2" i="4"/>
  <c r="O2" i="4"/>
  <c r="L2" i="4"/>
  <c r="E2" i="4"/>
  <c r="C2" i="4"/>
  <c r="D2" i="4" s="1"/>
  <c r="N88" i="4"/>
  <c r="B2" i="4"/>
  <c r="A2" i="4" s="1"/>
  <c r="B67" i="4"/>
  <c r="A67" i="4" s="1"/>
  <c r="N66" i="4"/>
  <c r="B3" i="4"/>
  <c r="A3" i="4" s="1"/>
  <c r="B68" i="4"/>
  <c r="A68" i="4" s="1"/>
  <c r="B4" i="4"/>
  <c r="A4" i="4" s="1"/>
  <c r="B5" i="4"/>
  <c r="A5" i="4" s="1"/>
  <c r="B6" i="4"/>
  <c r="A6" i="4" s="1"/>
  <c r="B7" i="4"/>
  <c r="A7" i="4" s="1"/>
  <c r="B8" i="4"/>
  <c r="A8" i="4" s="1"/>
  <c r="B9" i="4"/>
  <c r="A9" i="4" s="1"/>
  <c r="B10" i="4"/>
  <c r="A10" i="4" s="1"/>
  <c r="B11" i="4"/>
  <c r="A11" i="4" s="1"/>
  <c r="B12" i="4"/>
  <c r="A12" i="4" s="1"/>
  <c r="B13" i="4"/>
  <c r="A13" i="4" s="1"/>
  <c r="B14" i="4"/>
  <c r="A14" i="4" s="1"/>
  <c r="B15" i="4"/>
  <c r="A15" i="4" s="1"/>
  <c r="B16" i="4"/>
  <c r="A16" i="4" s="1"/>
  <c r="B17" i="4"/>
  <c r="A17" i="4" s="1"/>
  <c r="B18" i="4"/>
  <c r="A18" i="4" s="1"/>
  <c r="B19" i="4"/>
  <c r="A19" i="4" s="1"/>
  <c r="B20" i="4"/>
  <c r="A20" i="4" s="1"/>
  <c r="B21" i="4"/>
  <c r="A21" i="4" s="1"/>
  <c r="B22" i="4"/>
  <c r="A22" i="4" s="1"/>
  <c r="B23" i="4"/>
  <c r="A23" i="4" s="1"/>
  <c r="B24" i="4"/>
  <c r="A24" i="4" s="1"/>
  <c r="B25" i="4"/>
  <c r="A25" i="4" s="1"/>
  <c r="B26" i="4"/>
  <c r="A26" i="4" s="1"/>
  <c r="B27" i="4"/>
  <c r="A27" i="4" s="1"/>
  <c r="B28" i="4"/>
  <c r="A28" i="4" s="1"/>
  <c r="B29" i="4"/>
  <c r="A29" i="4" s="1"/>
  <c r="B30" i="4"/>
  <c r="A30" i="4" s="1"/>
  <c r="B31" i="4"/>
  <c r="A31" i="4" s="1"/>
  <c r="B32" i="4"/>
  <c r="A32" i="4" s="1"/>
  <c r="B33" i="4"/>
  <c r="A33" i="4" s="1"/>
  <c r="B34" i="4"/>
  <c r="A34" i="4" s="1"/>
  <c r="B35" i="4"/>
  <c r="A35" i="4" s="1"/>
  <c r="B36" i="4"/>
  <c r="A36" i="4" s="1"/>
  <c r="B37" i="4"/>
  <c r="A37" i="4" s="1"/>
  <c r="B38" i="4"/>
  <c r="A38" i="4" s="1"/>
  <c r="B39" i="4"/>
  <c r="A39" i="4" s="1"/>
  <c r="B40" i="4"/>
  <c r="A40" i="4" s="1"/>
  <c r="B41" i="4"/>
  <c r="A41" i="4" s="1"/>
  <c r="B42" i="4"/>
  <c r="A42" i="4" s="1"/>
  <c r="B43" i="4"/>
  <c r="A43" i="4" s="1"/>
  <c r="B44" i="4"/>
  <c r="A44" i="4" s="1"/>
  <c r="B45" i="4"/>
  <c r="A45" i="4" s="1"/>
  <c r="B46" i="4"/>
  <c r="A46" i="4" s="1"/>
  <c r="B47" i="4"/>
  <c r="A47" i="4" s="1"/>
  <c r="B48" i="4"/>
  <c r="A48" i="4" s="1"/>
  <c r="C36" i="7" l="1"/>
  <c r="C37" i="7" s="1"/>
  <c r="C38" i="7" s="1"/>
  <c r="C39" i="7" s="1"/>
  <c r="C40" i="7" s="1"/>
  <c r="C41" i="7" s="1"/>
  <c r="C42" i="7" s="1"/>
  <c r="C43" i="7" s="1"/>
  <c r="C44" i="7" s="1"/>
  <c r="C45" i="7" s="1"/>
  <c r="N30" i="4"/>
  <c r="N28" i="4"/>
  <c r="N65" i="4"/>
  <c r="N23" i="4"/>
  <c r="N46" i="4"/>
  <c r="N27" i="4"/>
  <c r="N48" i="4"/>
  <c r="N29" i="4"/>
  <c r="N56" i="4"/>
  <c r="U113" i="4"/>
  <c r="U110" i="4"/>
  <c r="U104" i="4"/>
  <c r="U63" i="4"/>
  <c r="U16" i="4"/>
  <c r="U2" i="4"/>
  <c r="U111" i="4"/>
  <c r="U65" i="4"/>
  <c r="U67" i="4"/>
  <c r="U75" i="4"/>
  <c r="U84" i="4"/>
  <c r="U91" i="4"/>
  <c r="U99" i="4"/>
  <c r="U108" i="4"/>
  <c r="U6" i="4"/>
  <c r="U33" i="4"/>
  <c r="U41" i="4"/>
  <c r="U121" i="4"/>
  <c r="U8" i="4"/>
  <c r="U25" i="4"/>
  <c r="U40" i="4"/>
  <c r="U122" i="4"/>
  <c r="U66" i="4"/>
  <c r="U48" i="4"/>
  <c r="U51" i="4"/>
  <c r="U80" i="4"/>
  <c r="U78" i="4"/>
  <c r="U72" i="4"/>
  <c r="U19" i="4"/>
  <c r="U47" i="4"/>
  <c r="U50" i="4"/>
  <c r="U116" i="4"/>
  <c r="U107" i="4"/>
  <c r="U68" i="4"/>
  <c r="U76" i="4"/>
  <c r="U85" i="4"/>
  <c r="U92" i="4"/>
  <c r="U100" i="4"/>
  <c r="U118" i="4"/>
  <c r="U13" i="4"/>
  <c r="U35" i="4"/>
  <c r="U45" i="4"/>
  <c r="U53" i="4"/>
  <c r="U12" i="4"/>
  <c r="U29" i="4"/>
  <c r="U49" i="4"/>
  <c r="U59" i="4"/>
  <c r="U105" i="4"/>
  <c r="U73" i="4"/>
  <c r="U77" i="4"/>
  <c r="U43" i="4"/>
  <c r="U69" i="4"/>
  <c r="U31" i="4"/>
  <c r="U88" i="4"/>
  <c r="U15" i="4"/>
  <c r="U57" i="4"/>
  <c r="U52" i="4"/>
  <c r="U54" i="4"/>
  <c r="U70" i="4"/>
  <c r="U79" i="4"/>
  <c r="U86" i="4"/>
  <c r="U94" i="4"/>
  <c r="U102" i="4"/>
  <c r="U119" i="4"/>
  <c r="U17" i="4"/>
  <c r="U37" i="4"/>
  <c r="U62" i="4"/>
  <c r="U3" i="4"/>
  <c r="U20" i="4"/>
  <c r="U32" i="4"/>
  <c r="U56" i="4"/>
  <c r="U112" i="4"/>
  <c r="U114" i="4"/>
  <c r="U93" i="4"/>
  <c r="U96" i="4"/>
  <c r="C44" i="6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U101" i="4"/>
  <c r="U98" i="4"/>
  <c r="U64" i="4"/>
  <c r="U55" i="4"/>
  <c r="U60" i="4"/>
  <c r="U106" i="4"/>
  <c r="U58" i="4"/>
  <c r="U61" i="4"/>
  <c r="U71" i="4"/>
  <c r="U83" i="4"/>
  <c r="U87" i="4"/>
  <c r="U95" i="4"/>
  <c r="U103" i="4"/>
  <c r="U4" i="4"/>
  <c r="U21" i="4"/>
  <c r="U38" i="4"/>
  <c r="U109" i="4"/>
  <c r="U5" i="4"/>
  <c r="U22" i="4"/>
  <c r="U36" i="4"/>
  <c r="U115" i="4"/>
  <c r="U18" i="4"/>
  <c r="U24" i="4"/>
  <c r="U117" i="4"/>
  <c r="U120" i="4"/>
  <c r="N110" i="4"/>
  <c r="U9" i="4"/>
  <c r="U10" i="4"/>
  <c r="U14" i="4"/>
  <c r="U42" i="4"/>
  <c r="U44" i="4"/>
  <c r="U46" i="4"/>
  <c r="N75" i="4"/>
  <c r="U7" i="4"/>
  <c r="U11" i="4"/>
  <c r="U34" i="4"/>
  <c r="U39" i="4"/>
  <c r="U74" i="4"/>
  <c r="U89" i="4"/>
  <c r="U90" i="4"/>
  <c r="U26" i="4"/>
  <c r="U28" i="4"/>
  <c r="U30" i="4"/>
  <c r="U23" i="4"/>
  <c r="U27" i="4"/>
  <c r="U81" i="4"/>
  <c r="U82" i="4"/>
  <c r="U97" i="4"/>
  <c r="N78" i="4"/>
  <c r="N119" i="4"/>
  <c r="N79" i="4"/>
  <c r="N107" i="4"/>
  <c r="N85" i="4"/>
  <c r="N106" i="4"/>
  <c r="N105" i="4"/>
  <c r="N43" i="4"/>
  <c r="N44" i="4"/>
  <c r="N45" i="4"/>
  <c r="N15" i="4"/>
  <c r="N17" i="4"/>
  <c r="N10" i="4"/>
  <c r="N116" i="4"/>
  <c r="N84" i="4"/>
  <c r="N114" i="4"/>
  <c r="N94" i="4"/>
  <c r="N74" i="4"/>
  <c r="N72" i="4"/>
  <c r="N93" i="4"/>
  <c r="N111" i="4"/>
  <c r="N80" i="4"/>
  <c r="N92" i="4"/>
  <c r="N118" i="4"/>
  <c r="N55" i="4"/>
  <c r="N59" i="4"/>
  <c r="N60" i="4"/>
  <c r="N61" i="4"/>
  <c r="N62" i="4"/>
  <c r="N47" i="4"/>
  <c r="N33" i="4"/>
  <c r="N26" i="4"/>
  <c r="N120" i="4"/>
  <c r="N81" i="4"/>
  <c r="N87" i="4"/>
  <c r="N117" i="4"/>
  <c r="N115" i="4"/>
  <c r="N100" i="4"/>
  <c r="N83" i="4"/>
  <c r="N67" i="4"/>
  <c r="N99" i="4"/>
  <c r="N91" i="4"/>
  <c r="N109" i="4"/>
  <c r="N98" i="4"/>
  <c r="N82" i="4"/>
  <c r="N122" i="4"/>
  <c r="N96" i="4"/>
  <c r="N71" i="4"/>
  <c r="N89" i="4"/>
  <c r="N73" i="4"/>
  <c r="N112" i="4"/>
  <c r="N113" i="4"/>
  <c r="N76" i="4"/>
  <c r="N108" i="4"/>
  <c r="N11" i="4"/>
  <c r="N12" i="4"/>
  <c r="N13" i="4"/>
  <c r="N14" i="4"/>
  <c r="N24" i="4"/>
  <c r="N16" i="4"/>
  <c r="N49" i="4"/>
  <c r="N95" i="4"/>
  <c r="N69" i="4"/>
  <c r="N101" i="4"/>
  <c r="N90" i="4"/>
  <c r="N121" i="4"/>
  <c r="N68" i="4"/>
  <c r="N103" i="4"/>
  <c r="N86" i="4"/>
  <c r="N70" i="4"/>
  <c r="N102" i="4"/>
  <c r="N97" i="4"/>
  <c r="N77" i="4"/>
  <c r="N104" i="4"/>
  <c r="N42" i="4"/>
  <c r="N58" i="4"/>
  <c r="N7" i="4"/>
  <c r="N39" i="4"/>
  <c r="N3" i="4"/>
  <c r="N19" i="4"/>
  <c r="N35" i="4"/>
  <c r="N51" i="4"/>
  <c r="N4" i="4"/>
  <c r="N20" i="4"/>
  <c r="N36" i="4"/>
  <c r="N52" i="4"/>
  <c r="N5" i="4"/>
  <c r="N21" i="4"/>
  <c r="N37" i="4"/>
  <c r="N53" i="4"/>
  <c r="N6" i="4"/>
  <c r="N22" i="4"/>
  <c r="N38" i="4"/>
  <c r="N54" i="4"/>
  <c r="N8" i="4"/>
  <c r="N40" i="4"/>
  <c r="N64" i="4"/>
  <c r="N31" i="4"/>
  <c r="N63" i="4"/>
  <c r="N32" i="4"/>
  <c r="N9" i="4"/>
  <c r="N25" i="4"/>
  <c r="N41" i="4"/>
  <c r="N57" i="4"/>
  <c r="N2" i="4"/>
  <c r="N18" i="4"/>
  <c r="N34" i="4"/>
  <c r="N50" i="4"/>
  <c r="C46" i="7" l="1"/>
  <c r="B69" i="4"/>
  <c r="A69" i="4" s="1"/>
  <c r="C47" i="7" l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B70" i="4"/>
  <c r="A70" i="4" s="1"/>
  <c r="B71" i="4" l="1"/>
  <c r="A71" i="4" s="1"/>
  <c r="B72" i="4" l="1"/>
  <c r="A72" i="4" s="1"/>
  <c r="B73" i="4" l="1"/>
  <c r="A73" i="4" s="1"/>
  <c r="B74" i="4" l="1"/>
  <c r="A74" i="4" s="1"/>
  <c r="B75" i="4" l="1"/>
  <c r="A75" i="4" s="1"/>
  <c r="B76" i="4" l="1"/>
  <c r="A76" i="4" s="1"/>
  <c r="B77" i="4" l="1"/>
  <c r="A77" i="4" s="1"/>
  <c r="B78" i="4" l="1"/>
  <c r="A78" i="4" s="1"/>
  <c r="B79" i="4" l="1"/>
  <c r="A79" i="4" s="1"/>
  <c r="B80" i="4" l="1"/>
  <c r="A80" i="4" s="1"/>
  <c r="B81" i="4" l="1"/>
  <c r="A81" i="4" s="1"/>
  <c r="B82" i="4" l="1"/>
  <c r="A82" i="4" s="1"/>
  <c r="B83" i="4" l="1"/>
  <c r="A83" i="4" s="1"/>
  <c r="B84" i="4" l="1"/>
  <c r="A84" i="4" s="1"/>
  <c r="B85" i="4" l="1"/>
  <c r="A85" i="4" s="1"/>
  <c r="B86" i="4" l="1"/>
  <c r="A86" i="4" s="1"/>
  <c r="B87" i="4" l="1"/>
  <c r="A87" i="4" s="1"/>
  <c r="B88" i="4" l="1"/>
  <c r="A88" i="4" s="1"/>
  <c r="B89" i="4" l="1"/>
  <c r="A89" i="4" s="1"/>
  <c r="B90" i="4" l="1"/>
  <c r="A90" i="4" s="1"/>
  <c r="B91" i="4" l="1"/>
  <c r="A91" i="4" s="1"/>
  <c r="B92" i="4" l="1"/>
  <c r="A92" i="4" s="1"/>
  <c r="B93" i="4" l="1"/>
  <c r="A93" i="4" s="1"/>
  <c r="B94" i="4" l="1"/>
  <c r="A94" i="4" s="1"/>
  <c r="B95" i="4" l="1"/>
  <c r="A95" i="4" s="1"/>
  <c r="B96" i="4" l="1"/>
  <c r="A96" i="4" s="1"/>
  <c r="B97" i="4" l="1"/>
  <c r="A97" i="4" s="1"/>
  <c r="B98" i="4" l="1"/>
  <c r="A98" i="4" s="1"/>
  <c r="B99" i="4" l="1"/>
  <c r="A99" i="4" s="1"/>
  <c r="B100" i="4" l="1"/>
  <c r="A100" i="4" s="1"/>
  <c r="B101" i="4" l="1"/>
  <c r="A101" i="4" s="1"/>
  <c r="B102" i="4" l="1"/>
  <c r="A102" i="4" s="1"/>
  <c r="B103" i="4" l="1"/>
  <c r="A103" i="4" s="1"/>
  <c r="B104" i="4" l="1"/>
  <c r="A104" i="4" s="1"/>
</calcChain>
</file>

<file path=xl/sharedStrings.xml><?xml version="1.0" encoding="utf-8"?>
<sst xmlns="http://schemas.openxmlformats.org/spreadsheetml/2006/main" count="787" uniqueCount="165">
  <si>
    <t>種別</t>
    <rPh sb="0" eb="2">
      <t>シュベツ</t>
    </rPh>
    <phoneticPr fontId="2"/>
  </si>
  <si>
    <t>種目</t>
    <rPh sb="0" eb="2">
      <t>シュモク</t>
    </rPh>
    <phoneticPr fontId="2"/>
  </si>
  <si>
    <t>学年</t>
    <phoneticPr fontId="2"/>
  </si>
  <si>
    <t>氏名</t>
    <rPh sb="0" eb="2">
      <t>シメイ</t>
    </rPh>
    <phoneticPr fontId="2"/>
  </si>
  <si>
    <t>ﾌﾘｶﾞﾅ</t>
    <phoneticPr fontId="2"/>
  </si>
  <si>
    <t>100m</t>
  </si>
  <si>
    <t>正式学校名</t>
    <rPh sb="0" eb="2">
      <t>セイシキ</t>
    </rPh>
    <rPh sb="2" eb="5">
      <t>ガッコウメイ</t>
    </rPh>
    <phoneticPr fontId="2"/>
  </si>
  <si>
    <t>学校名略称</t>
    <rPh sb="0" eb="3">
      <t>ガッコウメイ</t>
    </rPh>
    <rPh sb="3" eb="5">
      <t>リャクショウ</t>
    </rPh>
    <phoneticPr fontId="2"/>
  </si>
  <si>
    <t>最高記録</t>
    <rPh sb="0" eb="2">
      <t>サイコウ</t>
    </rPh>
    <rPh sb="2" eb="4">
      <t>キロク</t>
    </rPh>
    <phoneticPr fontId="2"/>
  </si>
  <si>
    <t>ナンバー</t>
    <phoneticPr fontId="2"/>
  </si>
  <si>
    <t>風</t>
    <rPh sb="0" eb="1">
      <t>カゼ</t>
    </rPh>
    <phoneticPr fontId="2"/>
  </si>
  <si>
    <t>共通</t>
    <rPh sb="0" eb="2">
      <t>キョウツウ</t>
    </rPh>
    <phoneticPr fontId="1"/>
  </si>
  <si>
    <t>走高跳</t>
    <rPh sb="0" eb="1">
      <t>ハシ</t>
    </rPh>
    <rPh sb="1" eb="3">
      <t>タカト</t>
    </rPh>
    <phoneticPr fontId="1"/>
  </si>
  <si>
    <t>棒高跳</t>
    <rPh sb="0" eb="1">
      <t>ボウ</t>
    </rPh>
    <rPh sb="1" eb="3">
      <t>タカトビ</t>
    </rPh>
    <phoneticPr fontId="1"/>
  </si>
  <si>
    <t>走幅跳</t>
    <rPh sb="0" eb="1">
      <t>ハシ</t>
    </rPh>
    <rPh sb="1" eb="3">
      <t>ハバト</t>
    </rPh>
    <phoneticPr fontId="1"/>
  </si>
  <si>
    <t>砲丸投</t>
    <rPh sb="0" eb="3">
      <t>ホウガンナ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</si>
  <si>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</si>
  <si>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</si>
  <si>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200m</t>
  </si>
  <si>
    <t>400m</t>
  </si>
  <si>
    <t>800m</t>
  </si>
  <si>
    <t>1500m</t>
  </si>
  <si>
    <t>3000m</t>
  </si>
  <si>
    <t>110mH</t>
  </si>
  <si>
    <t>4×100mR</t>
    <phoneticPr fontId="2"/>
  </si>
  <si>
    <t>学校名略称
ﾌﾘｶﾞﾅ</t>
    <rPh sb="0" eb="3">
      <t>ガッコウメイ</t>
    </rPh>
    <rPh sb="3" eb="5">
      <t>リャクショウ</t>
    </rPh>
    <phoneticPr fontId="2"/>
  </si>
  <si>
    <t>リレー
登録</t>
    <rPh sb="4" eb="6">
      <t>トウロク</t>
    </rPh>
    <phoneticPr fontId="2"/>
  </si>
  <si>
    <t>都県名</t>
    <rPh sb="0" eb="2">
      <t>トケン</t>
    </rPh>
    <rPh sb="2" eb="3">
      <t>メイ</t>
    </rPh>
    <phoneticPr fontId="2"/>
  </si>
  <si>
    <t>都県
番号</t>
    <rPh sb="0" eb="2">
      <t>トケン</t>
    </rPh>
    <rPh sb="3" eb="5">
      <t>バンゴウ</t>
    </rPh>
    <phoneticPr fontId="2"/>
  </si>
  <si>
    <t>男子の部</t>
    <rPh sb="0" eb="2">
      <t>ダンシ</t>
    </rPh>
    <rPh sb="3" eb="4">
      <t>ブ</t>
    </rPh>
    <phoneticPr fontId="2"/>
  </si>
  <si>
    <t>女子の部</t>
    <rPh sb="0" eb="2">
      <t>ジョシ</t>
    </rPh>
    <rPh sb="3" eb="4">
      <t>ブ</t>
    </rPh>
    <phoneticPr fontId="2"/>
  </si>
  <si>
    <t>100mH</t>
  </si>
  <si>
    <t>100mH</t>
    <phoneticPr fontId="2"/>
  </si>
  <si>
    <t>外字
使用</t>
    <rPh sb="0" eb="2">
      <t>ガイジ</t>
    </rPh>
    <rPh sb="3" eb="5">
      <t>シヨウ</t>
    </rPh>
    <phoneticPr fontId="2"/>
  </si>
  <si>
    <t>小見川</t>
  </si>
  <si>
    <t>栗ケ沢</t>
  </si>
  <si>
    <t>佐原</t>
  </si>
  <si>
    <t>嶺南</t>
  </si>
  <si>
    <t>印西</t>
  </si>
  <si>
    <t>七次台</t>
  </si>
  <si>
    <t>四街道北</t>
  </si>
  <si>
    <t>井野</t>
  </si>
  <si>
    <t>四街道</t>
  </si>
  <si>
    <t>酒々井</t>
  </si>
  <si>
    <t>八街</t>
  </si>
  <si>
    <t>東深井</t>
  </si>
  <si>
    <t>競技者№</t>
    <rPh sb="0" eb="3">
      <t>キョウギシャ</t>
    </rPh>
    <phoneticPr fontId="8"/>
  </si>
  <si>
    <t>ナンバー</t>
    <phoneticPr fontId="8"/>
  </si>
  <si>
    <t>出場競技</t>
    <phoneticPr fontId="8"/>
  </si>
  <si>
    <t>競技№1</t>
    <rPh sb="0" eb="2">
      <t>キョウギ</t>
    </rPh>
    <phoneticPr fontId="8"/>
  </si>
  <si>
    <t>申請記録</t>
    <phoneticPr fontId="8"/>
  </si>
  <si>
    <t>競技№2</t>
    <rPh sb="0" eb="2">
      <t>キョウギ</t>
    </rPh>
    <phoneticPr fontId="8"/>
  </si>
  <si>
    <t>競技№3</t>
    <rPh sb="0" eb="2">
      <t>キョウギ</t>
    </rPh>
    <phoneticPr fontId="8"/>
  </si>
  <si>
    <t>氏</t>
    <phoneticPr fontId="8"/>
  </si>
  <si>
    <t>名</t>
    <phoneticPr fontId="8"/>
  </si>
  <si>
    <t>氏名</t>
    <rPh sb="0" eb="2">
      <t>シメイ</t>
    </rPh>
    <phoneticPr fontId="10"/>
  </si>
  <si>
    <t>支部</t>
    <phoneticPr fontId="8"/>
  </si>
  <si>
    <t>所属</t>
    <phoneticPr fontId="8"/>
  </si>
  <si>
    <t>学年</t>
  </si>
  <si>
    <t>性別</t>
    <rPh sb="0" eb="2">
      <t>セイベツ</t>
    </rPh>
    <phoneticPr fontId="8"/>
  </si>
  <si>
    <t>所属ｺｰﾄﾞ</t>
    <rPh sb="0" eb="2">
      <t>ショゾク</t>
    </rPh>
    <phoneticPr fontId="8"/>
  </si>
  <si>
    <t>1年100m</t>
    <rPh sb="1" eb="2">
      <t>ネン</t>
    </rPh>
    <phoneticPr fontId="10"/>
  </si>
  <si>
    <t>2年100m</t>
    <rPh sb="1" eb="2">
      <t>ネン</t>
    </rPh>
    <phoneticPr fontId="10"/>
  </si>
  <si>
    <t>3年100m</t>
    <rPh sb="1" eb="2">
      <t>ネン</t>
    </rPh>
    <phoneticPr fontId="10"/>
  </si>
  <si>
    <t>共通200m</t>
    <rPh sb="0" eb="2">
      <t>キョウツウ</t>
    </rPh>
    <phoneticPr fontId="10"/>
  </si>
  <si>
    <t>共通400m</t>
    <rPh sb="0" eb="2">
      <t>キョウツウ</t>
    </rPh>
    <phoneticPr fontId="10"/>
  </si>
  <si>
    <t>共通800m</t>
    <rPh sb="0" eb="2">
      <t>キョウツウ</t>
    </rPh>
    <phoneticPr fontId="10"/>
  </si>
  <si>
    <t>1年1500m</t>
    <rPh sb="1" eb="2">
      <t>ネン</t>
    </rPh>
    <phoneticPr fontId="10"/>
  </si>
  <si>
    <t>共通1500m</t>
    <rPh sb="0" eb="2">
      <t>キョウツウ</t>
    </rPh>
    <phoneticPr fontId="10"/>
  </si>
  <si>
    <t>共通3000m</t>
    <rPh sb="0" eb="2">
      <t>キョウツウ</t>
    </rPh>
    <phoneticPr fontId="10"/>
  </si>
  <si>
    <t>共通110mH</t>
    <rPh sb="0" eb="2">
      <t>キョウツウ</t>
    </rPh>
    <phoneticPr fontId="10"/>
  </si>
  <si>
    <t>共通走高跳</t>
    <rPh sb="0" eb="2">
      <t>キョウツウ</t>
    </rPh>
    <rPh sb="2" eb="3">
      <t>ハシ</t>
    </rPh>
    <rPh sb="3" eb="5">
      <t>タカトビ</t>
    </rPh>
    <phoneticPr fontId="10"/>
  </si>
  <si>
    <t>共通棒高跳</t>
    <rPh sb="0" eb="2">
      <t>キョウツウ</t>
    </rPh>
    <rPh sb="2" eb="5">
      <t>ボウタカト</t>
    </rPh>
    <phoneticPr fontId="10"/>
  </si>
  <si>
    <t>1年走幅跳</t>
    <rPh sb="1" eb="2">
      <t>ネン</t>
    </rPh>
    <rPh sb="2" eb="3">
      <t>ハシ</t>
    </rPh>
    <rPh sb="3" eb="5">
      <t>ハバト</t>
    </rPh>
    <phoneticPr fontId="10"/>
  </si>
  <si>
    <t>共通走幅跳</t>
    <rPh sb="0" eb="2">
      <t>キョウツウ</t>
    </rPh>
    <rPh sb="2" eb="5">
      <t>ハシリハバトビ</t>
    </rPh>
    <phoneticPr fontId="10"/>
  </si>
  <si>
    <t>共通砲丸投</t>
    <rPh sb="0" eb="2">
      <t>キョウツウ</t>
    </rPh>
    <rPh sb="2" eb="5">
      <t>ホウガンナ</t>
    </rPh>
    <phoneticPr fontId="10"/>
  </si>
  <si>
    <t>共通100mH</t>
    <rPh sb="0" eb="2">
      <t>キョウツウ</t>
    </rPh>
    <phoneticPr fontId="10"/>
  </si>
  <si>
    <t>1年800m</t>
    <rPh sb="1" eb="2">
      <t>ネン</t>
    </rPh>
    <phoneticPr fontId="2"/>
  </si>
  <si>
    <t>ﾌﾘｶﾞﾅ</t>
    <phoneticPr fontId="8"/>
  </si>
  <si>
    <t>正式名</t>
    <rPh sb="0" eb="3">
      <t>セイシキメイ</t>
    </rPh>
    <phoneticPr fontId="2"/>
  </si>
  <si>
    <t>共通四種競技</t>
    <rPh sb="0" eb="2">
      <t>キョウツウ</t>
    </rPh>
    <rPh sb="2" eb="3">
      <t>ヨ</t>
    </rPh>
    <rPh sb="3" eb="4">
      <t>シュ</t>
    </rPh>
    <rPh sb="4" eb="6">
      <t>キョウギ</t>
    </rPh>
    <phoneticPr fontId="10"/>
  </si>
  <si>
    <t>共通4×100mR</t>
    <rPh sb="0" eb="2">
      <t>キョウツウ</t>
    </rPh>
    <phoneticPr fontId="2"/>
  </si>
  <si>
    <t>小中台</t>
  </si>
  <si>
    <t>八街南</t>
  </si>
  <si>
    <t>専修大松戸</t>
  </si>
  <si>
    <t>千城台西</t>
  </si>
  <si>
    <t>本納</t>
  </si>
  <si>
    <t>市川四</t>
  </si>
  <si>
    <t>東海大浦安</t>
  </si>
  <si>
    <t>福栄</t>
  </si>
  <si>
    <t>冨士見</t>
  </si>
  <si>
    <t>東高津</t>
  </si>
  <si>
    <t>船橋</t>
  </si>
  <si>
    <t>山王</t>
  </si>
  <si>
    <t>太田</t>
  </si>
  <si>
    <t>小金南</t>
  </si>
  <si>
    <t>小金北</t>
  </si>
  <si>
    <t>松葉</t>
  </si>
  <si>
    <t>柏二</t>
  </si>
  <si>
    <t>中原</t>
  </si>
  <si>
    <t>西初石</t>
  </si>
  <si>
    <t>常盤平</t>
  </si>
  <si>
    <t>横芝</t>
  </si>
  <si>
    <t>白山</t>
  </si>
  <si>
    <t>旭町</t>
  </si>
  <si>
    <t>逆井</t>
  </si>
  <si>
    <t>湖北</t>
  </si>
  <si>
    <t>旭一</t>
  </si>
  <si>
    <t>岩名</t>
  </si>
  <si>
    <t>柏豊四季</t>
  </si>
  <si>
    <t>習志野台</t>
  </si>
  <si>
    <t>田中</t>
  </si>
  <si>
    <t>習志野二</t>
  </si>
  <si>
    <t>銚子</t>
  </si>
  <si>
    <t>ちはら台南</t>
  </si>
  <si>
    <t>おゆみ野南</t>
  </si>
  <si>
    <t>松戸四</t>
  </si>
  <si>
    <t>光</t>
  </si>
  <si>
    <t>幕張本郷</t>
  </si>
  <si>
    <t>大山口</t>
  </si>
  <si>
    <t>船橋葛飾</t>
  </si>
  <si>
    <t>法田</t>
  </si>
  <si>
    <t>五井</t>
  </si>
  <si>
    <t>河原塚</t>
  </si>
  <si>
    <t>泉谷</t>
  </si>
  <si>
    <t>御滝</t>
  </si>
  <si>
    <t>鎌ケ谷第二</t>
  </si>
  <si>
    <t>稲毛</t>
  </si>
  <si>
    <t>貝塚</t>
  </si>
  <si>
    <t>八日市場第二</t>
  </si>
  <si>
    <t>千葉大椎</t>
  </si>
  <si>
    <t>大穴</t>
  </si>
  <si>
    <t>八木が谷</t>
  </si>
  <si>
    <t>新松戸南</t>
  </si>
  <si>
    <t>参加選手数</t>
    <rPh sb="0" eb="2">
      <t>サンカ</t>
    </rPh>
    <rPh sb="2" eb="4">
      <t>センシュ</t>
    </rPh>
    <rPh sb="4" eb="5">
      <t>スウ</t>
    </rPh>
    <phoneticPr fontId="2"/>
  </si>
  <si>
    <t>参加料</t>
    <rPh sb="0" eb="3">
      <t>サンカリョウ</t>
    </rPh>
    <phoneticPr fontId="2"/>
  </si>
  <si>
    <t>合計</t>
    <rPh sb="0" eb="2">
      <t>ゴウケイ</t>
    </rPh>
    <phoneticPr fontId="2"/>
  </si>
  <si>
    <t>円盤投</t>
    <rPh sb="0" eb="3">
      <t>エンバンナ</t>
    </rPh>
    <phoneticPr fontId="2"/>
  </si>
  <si>
    <t>審判協力</t>
    <rPh sb="0" eb="2">
      <t>シンパン</t>
    </rPh>
    <rPh sb="2" eb="4">
      <t>キョウリョク</t>
    </rPh>
    <phoneticPr fontId="2"/>
  </si>
  <si>
    <t>希望部署</t>
    <rPh sb="0" eb="2">
      <t>キボウ</t>
    </rPh>
    <rPh sb="2" eb="4">
      <t>ブショ</t>
    </rPh>
    <phoneticPr fontId="2"/>
  </si>
  <si>
    <t>（各県委員長は除く）</t>
    <rPh sb="1" eb="3">
      <t>カクケン</t>
    </rPh>
    <rPh sb="3" eb="6">
      <t>イインチョウ</t>
    </rPh>
    <rPh sb="7" eb="8">
      <t>ノゾ</t>
    </rPh>
    <phoneticPr fontId="2"/>
  </si>
  <si>
    <t>栃木　太郎</t>
    <rPh sb="0" eb="2">
      <t>トチギ</t>
    </rPh>
    <rPh sb="3" eb="5">
      <t>タロウ</t>
    </rPh>
    <phoneticPr fontId="2"/>
  </si>
  <si>
    <t>栃木北部</t>
    <rPh sb="0" eb="2">
      <t>トチギ</t>
    </rPh>
    <rPh sb="2" eb="4">
      <t>ホクブ</t>
    </rPh>
    <phoneticPr fontId="2"/>
  </si>
  <si>
    <t>ﾄﾁｷﾞﾎｸﾌﾞ</t>
    <phoneticPr fontId="2"/>
  </si>
  <si>
    <t>栃木市立北部中学校</t>
    <rPh sb="0" eb="2">
      <t>トチギ</t>
    </rPh>
    <rPh sb="2" eb="4">
      <t>シリツ</t>
    </rPh>
    <rPh sb="4" eb="6">
      <t>ホクブ</t>
    </rPh>
    <rPh sb="6" eb="9">
      <t>チュウガッコウ</t>
    </rPh>
    <phoneticPr fontId="2"/>
  </si>
  <si>
    <t>11.20</t>
    <phoneticPr fontId="2"/>
  </si>
  <si>
    <t>+2.0</t>
    <phoneticPr fontId="2"/>
  </si>
  <si>
    <t>下野　次郎</t>
    <rPh sb="0" eb="2">
      <t>シモツケ</t>
    </rPh>
    <rPh sb="3" eb="5">
      <t>ジロウ</t>
    </rPh>
    <phoneticPr fontId="2"/>
  </si>
  <si>
    <t>宇都宮西</t>
    <rPh sb="0" eb="3">
      <t>ウツノミヤ</t>
    </rPh>
    <rPh sb="3" eb="4">
      <t>ニシ</t>
    </rPh>
    <phoneticPr fontId="2"/>
  </si>
  <si>
    <t>ｳﾂﾉﾐﾔﾆｼ</t>
    <phoneticPr fontId="2"/>
  </si>
  <si>
    <t>宇都宮市立西中学校</t>
    <rPh sb="0" eb="3">
      <t>ウツノミヤ</t>
    </rPh>
    <rPh sb="3" eb="5">
      <t>シリツ</t>
    </rPh>
    <rPh sb="5" eb="6">
      <t>ニシ</t>
    </rPh>
    <rPh sb="6" eb="9">
      <t>チュウガッコウ</t>
    </rPh>
    <phoneticPr fontId="2"/>
  </si>
  <si>
    <t>-1.5</t>
    <phoneticPr fontId="2"/>
  </si>
  <si>
    <t>ﾄﾁｷﾞ　ﾀﾛｳ</t>
    <phoneticPr fontId="2"/>
  </si>
  <si>
    <t>ｼﾓﾂｹ　ｼﾞﾛｳ</t>
    <phoneticPr fontId="2"/>
  </si>
  <si>
    <t>○</t>
    <phoneticPr fontId="2"/>
  </si>
  <si>
    <t>佐野　三郎</t>
    <rPh sb="0" eb="2">
      <t>サノ</t>
    </rPh>
    <rPh sb="3" eb="5">
      <t>サブロウ</t>
    </rPh>
    <phoneticPr fontId="2"/>
  </si>
  <si>
    <t>ｻﾉ　ｻﾌﾞﾛｳ</t>
    <phoneticPr fontId="2"/>
  </si>
  <si>
    <t>足利中央</t>
    <rPh sb="0" eb="2">
      <t>アシカガ</t>
    </rPh>
    <rPh sb="2" eb="4">
      <t>チュウオウ</t>
    </rPh>
    <phoneticPr fontId="2"/>
  </si>
  <si>
    <t>ｱｼｶｶﾞﾁｭｳｵｳ</t>
    <phoneticPr fontId="2"/>
  </si>
  <si>
    <t>足利市立足利中央中学校</t>
    <rPh sb="0" eb="2">
      <t>アシカガ</t>
    </rPh>
    <rPh sb="2" eb="4">
      <t>シリツ</t>
    </rPh>
    <rPh sb="4" eb="6">
      <t>アシカガ</t>
    </rPh>
    <rPh sb="6" eb="8">
      <t>チュウオウ</t>
    </rPh>
    <rPh sb="8" eb="11">
      <t>チュウガッコウ</t>
    </rPh>
    <phoneticPr fontId="2"/>
  </si>
  <si>
    <t>4×100mR</t>
  </si>
  <si>
    <t>19.98</t>
    <phoneticPr fontId="2"/>
  </si>
  <si>
    <t>1.59.99</t>
    <phoneticPr fontId="2"/>
  </si>
  <si>
    <t>North Kanto Jr Athletic Games 2025　参加申込一覧</t>
    <rPh sb="35" eb="37">
      <t>サンカ</t>
    </rPh>
    <rPh sb="37" eb="38">
      <t>モウ</t>
    </rPh>
    <rPh sb="38" eb="39">
      <t>コ</t>
    </rPh>
    <rPh sb="39" eb="41">
      <t>イチラン</t>
    </rPh>
    <phoneticPr fontId="2"/>
  </si>
  <si>
    <t>North Kanto Jr Athletic Games 2025　参加申込一覧　</t>
    <rPh sb="35" eb="37">
      <t>サンカ</t>
    </rPh>
    <rPh sb="37" eb="38">
      <t>モウ</t>
    </rPh>
    <rPh sb="38" eb="39">
      <t>コ</t>
    </rPh>
    <rPh sb="39" eb="4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</si>
</sst>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12" x14ac:knownFonts="1">
    <font>
      <sz val="11"/>
      <color theme="1"/>
      <name val="ＭＳ 明朝"/>
      <family val="2"/>
      <charset val="128"/>
    </font>
    <font>
      <b/>
      <sz val="15"/>
      <color theme="3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/>
    </xf>
    <xf numFmtId="176" fontId="9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shrinkToFit="1"/>
    </xf>
    <xf numFmtId="0" fontId="0" fillId="0" borderId="0" xfId="0" applyAlignment="1">
      <alignment vertical="center" shrinkToFi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right" vertical="center"/>
      <protection locked="0"/>
    </xf>
    <xf numFmtId="49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right" vertical="center"/>
      <protection locked="0"/>
    </xf>
    <xf numFmtId="49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right" vertical="center"/>
      <protection locked="0"/>
    </xf>
    <xf numFmtId="49" fontId="3" fillId="0" borderId="10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right" vertical="center"/>
      <protection locked="0"/>
    </xf>
    <xf numFmtId="49" fontId="3" fillId="0" borderId="20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49" fontId="3" fillId="0" borderId="27" xfId="0" applyNumberFormat="1" applyFont="1" applyBorder="1" applyAlignment="1" applyProtection="1">
      <alignment horizontal="right" vertical="center"/>
      <protection locked="0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177" fontId="3" fillId="0" borderId="40" xfId="0" applyNumberFormat="1" applyFont="1" applyBorder="1" applyAlignment="1">
      <alignment horizontal="center" vertical="center" shrinkToFit="1"/>
    </xf>
    <xf numFmtId="177" fontId="3" fillId="0" borderId="41" xfId="0" applyNumberFormat="1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49" fontId="3" fillId="4" borderId="22" xfId="0" applyNumberFormat="1" applyFont="1" applyFill="1" applyBorder="1" applyAlignment="1">
      <alignment horizontal="right" vertical="center"/>
    </xf>
    <xf numFmtId="49" fontId="3" fillId="4" borderId="37" xfId="0" applyNumberFormat="1" applyFont="1" applyFill="1" applyBorder="1" applyAlignment="1">
      <alignment horizontal="right" vertical="center"/>
    </xf>
    <xf numFmtId="49" fontId="3" fillId="4" borderId="23" xfId="0" applyNumberFormat="1" applyFont="1" applyFill="1" applyBorder="1" applyAlignment="1">
      <alignment horizontal="right" vertical="center"/>
    </xf>
    <xf numFmtId="49" fontId="3" fillId="4" borderId="24" xfId="0" applyNumberFormat="1" applyFont="1" applyFill="1" applyBorder="1" applyAlignment="1">
      <alignment horizontal="right" vertical="center"/>
    </xf>
    <xf numFmtId="49" fontId="3" fillId="4" borderId="25" xfId="0" applyNumberFormat="1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49" fontId="3" fillId="5" borderId="22" xfId="0" applyNumberFormat="1" applyFont="1" applyFill="1" applyBorder="1" applyAlignment="1">
      <alignment horizontal="right" vertical="center"/>
    </xf>
    <xf numFmtId="49" fontId="3" fillId="5" borderId="37" xfId="0" applyNumberFormat="1" applyFont="1" applyFill="1" applyBorder="1" applyAlignment="1">
      <alignment horizontal="right" vertical="center"/>
    </xf>
    <xf numFmtId="49" fontId="3" fillId="5" borderId="23" xfId="0" applyNumberFormat="1" applyFont="1" applyFill="1" applyBorder="1" applyAlignment="1">
      <alignment horizontal="right" vertical="center"/>
    </xf>
    <xf numFmtId="49" fontId="3" fillId="5" borderId="24" xfId="0" applyNumberFormat="1" applyFont="1" applyFill="1" applyBorder="1" applyAlignment="1">
      <alignment horizontal="right" vertical="center"/>
    </xf>
    <xf numFmtId="49" fontId="3" fillId="5" borderId="2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26" xfId="0" applyFont="1" applyBorder="1" applyAlignment="1">
      <alignment horizontal="right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CCFF"/>
      <color rgb="FFCCFFFF"/>
      <color rgb="FF99FFCC"/>
      <color rgb="FF66FFCC"/>
      <color rgb="FFFF9999"/>
      <color rgb="FF33CCCC"/>
      <color rgb="FF00FFCC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145676</xdr:colOff>
      <xdr:row>7</xdr:row>
      <xdr:rowOff>89645</xdr:rowOff>
    </xdr:from>
    <xdr:to>
      <xdr:col>5</xdr:col>
      <xdr:colOff>497442</xdr:colOff>
      <xdr:row>11</xdr:row>
      <xdr:rowOff>192704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4627D7-7F08-42E8-B2D2-B273C6A306A7}"/>
            </a:ext>
          </a:extLst>
        </xdr:cNvPr>
        <xdr:cNvSpPr txBox="1"/>
      </xdr:nvSpPr>
      <xdr:spPr>
        <a:xfrm>
          <a:off x="2017058" y="2274792"/>
          <a:ext cx="3422178" cy="1134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姓名の間は全角スペースを入力します。外字が含まれる場合は代用の漢字を入力します。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外字作成申請書の提出が必要です。</a:t>
          </a:r>
        </a:p>
      </xdr:txBody>
    </xdr:sp>
    <xdr:clientData/>
  </xdr:twoCellAnchor>
  <xdr:twoCellAnchor>
    <xdr:from>
      <xdr:col>3</xdr:col>
      <xdr:colOff>1030941</xdr:colOff>
      <xdr:row>5</xdr:row>
      <xdr:rowOff>11206</xdr:rowOff>
    </xdr:from>
    <xdr:to>
      <xdr:col>4</xdr:col>
      <xdr:colOff>321559</xdr:colOff>
      <xdr:row>7</xdr:row>
      <xdr:rowOff>89645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FE5BE92-A34D-4506-A17D-EAF929A7504B}"/>
            </a:ext>
          </a:extLst>
        </xdr:cNvPr>
        <xdr:cNvCxnSpPr>
          <a:stCxn id="2" idx="0"/>
        </xdr:cNvCxnSpPr>
      </xdr:nvCxnSpPr>
      <xdr:spPr>
        <a:xfrm flipH="1" flipV="1">
          <a:off x="2902323" y="1680882"/>
          <a:ext cx="825824" cy="59391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672352</xdr:colOff>
      <xdr:row>6</xdr:row>
      <xdr:rowOff>112059</xdr:rowOff>
    </xdr:from>
    <xdr:to>
      <xdr:col>7</xdr:col>
      <xdr:colOff>190499</xdr:colOff>
      <xdr:row>8</xdr:row>
      <xdr:rowOff>222989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1B0C76B-D94D-44BC-A070-08E1F8999209}"/>
            </a:ext>
          </a:extLst>
        </xdr:cNvPr>
        <xdr:cNvSpPr txBox="1"/>
      </xdr:nvSpPr>
      <xdr:spPr>
        <a:xfrm>
          <a:off x="5614146" y="2039471"/>
          <a:ext cx="1288677" cy="62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半角ｶﾀｶﾅで入力します。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410134</xdr:colOff>
      <xdr:row>5</xdr:row>
      <xdr:rowOff>6723</xdr:rowOff>
    </xdr:from>
    <xdr:to>
      <xdr:col>6</xdr:col>
      <xdr:colOff>431426</xdr:colOff>
      <xdr:row>6</xdr:row>
      <xdr:rowOff>112059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16ED6B2-7759-4ECE-BF8E-E60841ADF942}"/>
            </a:ext>
          </a:extLst>
        </xdr:cNvPr>
        <xdr:cNvCxnSpPr>
          <a:stCxn id="4" idx="0"/>
        </xdr:cNvCxnSpPr>
      </xdr:nvCxnSpPr>
      <xdr:spPr>
        <a:xfrm flipH="1" flipV="1">
          <a:off x="6237193" y="1676399"/>
          <a:ext cx="21292" cy="36307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156883</xdr:colOff>
      <xdr:row>18</xdr:row>
      <xdr:rowOff>235323</xdr:rowOff>
    </xdr:from>
    <xdr:to>
      <xdr:col>4</xdr:col>
      <xdr:colOff>952501</xdr:colOff>
      <xdr:row>22</xdr:row>
      <xdr:rowOff>89648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6BA336A-9770-49A7-8235-2DDA303DA13E}"/>
            </a:ext>
          </a:extLst>
        </xdr:cNvPr>
        <xdr:cNvSpPr txBox="1"/>
      </xdr:nvSpPr>
      <xdr:spPr>
        <a:xfrm>
          <a:off x="2028265" y="5255558"/>
          <a:ext cx="2330824" cy="88526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半角ｶﾀｶﾅで入力します。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姓名の間は全角スペースを入力します。</a:t>
          </a:r>
        </a:p>
      </xdr:txBody>
    </xdr:sp>
    <xdr:clientData/>
  </xdr:twoCellAnchor>
  <xdr:twoCellAnchor>
    <xdr:from>
      <xdr:col>3</xdr:col>
      <xdr:colOff>1322295</xdr:colOff>
      <xdr:row>17</xdr:row>
      <xdr:rowOff>33618</xdr:rowOff>
    </xdr:from>
    <xdr:to>
      <xdr:col>4</xdr:col>
      <xdr:colOff>746310</xdr:colOff>
      <xdr:row>18</xdr:row>
      <xdr:rowOff>235323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0C43549-049B-4761-A587-59868CD32572}"/>
            </a:ext>
          </a:extLst>
        </xdr:cNvPr>
        <xdr:cNvCxnSpPr>
          <a:stCxn id="8" idx="0"/>
        </xdr:cNvCxnSpPr>
      </xdr:nvCxnSpPr>
      <xdr:spPr>
        <a:xfrm flipV="1">
          <a:off x="3193677" y="4796118"/>
          <a:ext cx="959221" cy="45944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2201956</xdr:colOff>
      <xdr:row>14</xdr:row>
      <xdr:rowOff>144547</xdr:rowOff>
    </xdr:from>
    <xdr:to>
      <xdr:col>10</xdr:col>
      <xdr:colOff>201705</xdr:colOff>
      <xdr:row>16</xdr:row>
      <xdr:rowOff>134470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112EF2F9-D273-44B0-959E-FFD857DCD62D}"/>
            </a:ext>
          </a:extLst>
        </xdr:cNvPr>
        <xdr:cNvCxnSpPr>
          <a:stCxn id="16" idx="2"/>
        </xdr:cNvCxnSpPr>
      </xdr:nvCxnSpPr>
      <xdr:spPr>
        <a:xfrm>
          <a:off x="9328897" y="4133841"/>
          <a:ext cx="913279" cy="50539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1131794</xdr:colOff>
      <xdr:row>12</xdr:row>
      <xdr:rowOff>33617</xdr:rowOff>
    </xdr:from>
    <xdr:to>
      <xdr:col>10</xdr:col>
      <xdr:colOff>358588</xdr:colOff>
      <xdr:row>14</xdr:row>
      <xdr:rowOff>144547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DBB69C8-574C-4207-8FF6-FC06BEC1D181}"/>
            </a:ext>
          </a:extLst>
        </xdr:cNvPr>
        <xdr:cNvSpPr txBox="1"/>
      </xdr:nvSpPr>
      <xdr:spPr>
        <a:xfrm>
          <a:off x="8258735" y="3507441"/>
          <a:ext cx="2140324" cy="62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リレーにも登録する場合のみ○を入力します。</a:t>
          </a:r>
        </a:p>
        <a:p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2196353</xdr:colOff>
      <xdr:row>19</xdr:row>
      <xdr:rowOff>89647</xdr:rowOff>
    </xdr:from>
    <xdr:to>
      <xdr:col>11</xdr:col>
      <xdr:colOff>291352</xdr:colOff>
      <xdr:row>24</xdr:row>
      <xdr:rowOff>224118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20B47C3-C978-4FDE-88D9-3EDBB586D1C9}"/>
            </a:ext>
          </a:extLst>
        </xdr:cNvPr>
        <xdr:cNvSpPr txBox="1"/>
      </xdr:nvSpPr>
      <xdr:spPr>
        <a:xfrm>
          <a:off x="9323294" y="5367618"/>
          <a:ext cx="1669676" cy="142314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すべて半角で入力します。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なし</a:t>
          </a:r>
          <a:r>
            <a:rPr kumimoji="1" lang="ja-JP" altLang="en-US" sz="14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</a:t>
          </a: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追風 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+1.1</a:t>
          </a: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向風 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-0.5</a:t>
          </a:r>
        </a:p>
      </xdr:txBody>
    </xdr:sp>
    <xdr:clientData/>
  </xdr:twoCellAnchor>
  <xdr:twoCellAnchor>
    <xdr:from>
      <xdr:col>10</xdr:col>
      <xdr:colOff>117661</xdr:colOff>
      <xdr:row>17</xdr:row>
      <xdr:rowOff>44824</xdr:rowOff>
    </xdr:from>
    <xdr:to>
      <xdr:col>12</xdr:col>
      <xdr:colOff>235324</xdr:colOff>
      <xdr:row>19</xdr:row>
      <xdr:rowOff>89647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D708DF74-BB8C-4EB8-BE39-CE92667CF4C0}"/>
            </a:ext>
          </a:extLst>
        </xdr:cNvPr>
        <xdr:cNvCxnSpPr>
          <a:stCxn id="22" idx="0"/>
        </xdr:cNvCxnSpPr>
      </xdr:nvCxnSpPr>
      <xdr:spPr>
        <a:xfrm flipV="1">
          <a:off x="10158132" y="4807324"/>
          <a:ext cx="1507192" cy="56029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481851</xdr:colOff>
      <xdr:row>18</xdr:row>
      <xdr:rowOff>123264</xdr:rowOff>
    </xdr:from>
    <xdr:to>
      <xdr:col>8</xdr:col>
      <xdr:colOff>739588</xdr:colOff>
      <xdr:row>20</xdr:row>
      <xdr:rowOff>234193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F89A422-5C9C-404C-BACD-C1E47B76DAD8}"/>
            </a:ext>
          </a:extLst>
        </xdr:cNvPr>
        <xdr:cNvSpPr txBox="1"/>
      </xdr:nvSpPr>
      <xdr:spPr>
        <a:xfrm>
          <a:off x="6308910" y="5143499"/>
          <a:ext cx="1557619" cy="62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「～中学校」と入力します。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375396</xdr:colOff>
      <xdr:row>17</xdr:row>
      <xdr:rowOff>33617</xdr:rowOff>
    </xdr:from>
    <xdr:to>
      <xdr:col>8</xdr:col>
      <xdr:colOff>1238251</xdr:colOff>
      <xdr:row>18</xdr:row>
      <xdr:rowOff>123264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D591AED8-E713-41EB-9384-7FD8422BD1DC}"/>
            </a:ext>
          </a:extLst>
        </xdr:cNvPr>
        <xdr:cNvCxnSpPr>
          <a:stCxn id="27" idx="0"/>
        </xdr:cNvCxnSpPr>
      </xdr:nvCxnSpPr>
      <xdr:spPr>
        <a:xfrm flipV="1">
          <a:off x="7087720" y="4796117"/>
          <a:ext cx="1277472" cy="34738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392205</xdr:colOff>
      <xdr:row>22</xdr:row>
      <xdr:rowOff>145676</xdr:rowOff>
    </xdr:from>
    <xdr:to>
      <xdr:col>6</xdr:col>
      <xdr:colOff>661147</xdr:colOff>
      <xdr:row>26</xdr:row>
      <xdr:rowOff>248734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509B7D3-4923-4199-ADB6-4943FD86EE77}"/>
            </a:ext>
          </a:extLst>
        </xdr:cNvPr>
        <xdr:cNvSpPr txBox="1"/>
      </xdr:nvSpPr>
      <xdr:spPr>
        <a:xfrm>
          <a:off x="3798793" y="6196852"/>
          <a:ext cx="2689413" cy="1134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「○○中」の「中」は省略し、「○○」と入力します。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プログラム等で利用する学校名です。</a:t>
          </a:r>
        </a:p>
      </xdr:txBody>
    </xdr:sp>
    <xdr:clientData/>
  </xdr:twoCellAnchor>
  <xdr:twoCellAnchor>
    <xdr:from>
      <xdr:col>5</xdr:col>
      <xdr:colOff>201706</xdr:colOff>
      <xdr:row>17</xdr:row>
      <xdr:rowOff>33618</xdr:rowOff>
    </xdr:from>
    <xdr:to>
      <xdr:col>5</xdr:col>
      <xdr:colOff>515472</xdr:colOff>
      <xdr:row>22</xdr:row>
      <xdr:rowOff>145676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13245281-4339-4615-AC78-8EC5A48C5294}"/>
            </a:ext>
          </a:extLst>
        </xdr:cNvPr>
        <xdr:cNvCxnSpPr>
          <a:stCxn id="30" idx="0"/>
        </xdr:cNvCxnSpPr>
      </xdr:nvCxnSpPr>
      <xdr:spPr>
        <a:xfrm flipV="1">
          <a:off x="5143500" y="4796118"/>
          <a:ext cx="313766" cy="140073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168086</xdr:colOff>
      <xdr:row>30</xdr:row>
      <xdr:rowOff>123264</xdr:rowOff>
    </xdr:from>
    <xdr:to>
      <xdr:col>10</xdr:col>
      <xdr:colOff>67235</xdr:colOff>
      <xdr:row>34</xdr:row>
      <xdr:rowOff>226323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CFFBA82-37E9-46C4-AE2D-89B156F5461F}"/>
            </a:ext>
          </a:extLst>
        </xdr:cNvPr>
        <xdr:cNvSpPr txBox="1"/>
      </xdr:nvSpPr>
      <xdr:spPr>
        <a:xfrm>
          <a:off x="7295027" y="8236323"/>
          <a:ext cx="2812679" cy="1134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すべて半角で入力します。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)12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34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12.34</a:t>
          </a: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)9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34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9.12.34</a:t>
          </a: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)5m57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⇒ 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5m57</a:t>
          </a:r>
        </a:p>
        <a:p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67235</xdr:colOff>
      <xdr:row>29</xdr:row>
      <xdr:rowOff>44823</xdr:rowOff>
    </xdr:from>
    <xdr:to>
      <xdr:col>11</xdr:col>
      <xdr:colOff>414619</xdr:colOff>
      <xdr:row>32</xdr:row>
      <xdr:rowOff>174794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9A92339A-A085-4164-80C8-13FAABCBB24B}"/>
            </a:ext>
          </a:extLst>
        </xdr:cNvPr>
        <xdr:cNvCxnSpPr>
          <a:stCxn id="33" idx="3"/>
        </xdr:cNvCxnSpPr>
      </xdr:nvCxnSpPr>
      <xdr:spPr>
        <a:xfrm flipV="1">
          <a:off x="10107706" y="7900147"/>
          <a:ext cx="1008531" cy="90317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694764</xdr:colOff>
      <xdr:row>29</xdr:row>
      <xdr:rowOff>145674</xdr:rowOff>
    </xdr:from>
    <xdr:to>
      <xdr:col>5</xdr:col>
      <xdr:colOff>526676</xdr:colOff>
      <xdr:row>33</xdr:row>
      <xdr:rowOff>248733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80138A1-DB00-41DF-9C0D-C58F9F8A2437}"/>
            </a:ext>
          </a:extLst>
        </xdr:cNvPr>
        <xdr:cNvSpPr txBox="1"/>
      </xdr:nvSpPr>
      <xdr:spPr>
        <a:xfrm>
          <a:off x="2566146" y="8000998"/>
          <a:ext cx="2902324" cy="1134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都県番号を入力するとナンバーが自動で表示されます。リレーについては、手動で入力してください。</a:t>
          </a:r>
        </a:p>
      </xdr:txBody>
    </xdr:sp>
    <xdr:clientData/>
  </xdr:twoCellAnchor>
  <xdr:twoCellAnchor>
    <xdr:from>
      <xdr:col>3</xdr:col>
      <xdr:colOff>22412</xdr:colOff>
      <xdr:row>28</xdr:row>
      <xdr:rowOff>112059</xdr:rowOff>
    </xdr:from>
    <xdr:to>
      <xdr:col>3</xdr:col>
      <xdr:colOff>694764</xdr:colOff>
      <xdr:row>31</xdr:row>
      <xdr:rowOff>197204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C12EE2F2-48F6-4BF9-A1B4-2C8BD37F90D8}"/>
            </a:ext>
          </a:extLst>
        </xdr:cNvPr>
        <xdr:cNvCxnSpPr>
          <a:stCxn id="36" idx="1"/>
        </xdr:cNvCxnSpPr>
      </xdr:nvCxnSpPr>
      <xdr:spPr>
        <a:xfrm flipH="1" flipV="1">
          <a:off x="1893794" y="7709647"/>
          <a:ext cx="672352" cy="85835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112059</xdr:colOff>
      <xdr:row>22</xdr:row>
      <xdr:rowOff>67236</xdr:rowOff>
    </xdr:from>
    <xdr:to>
      <xdr:col>8</xdr:col>
      <xdr:colOff>1500547</xdr:colOff>
      <xdr:row>27</xdr:row>
      <xdr:rowOff>224119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176A1F0-5FD1-4D63-A8A5-A024CF2AD020}"/>
            </a:ext>
          </a:extLst>
        </xdr:cNvPr>
        <xdr:cNvSpPr txBox="1"/>
      </xdr:nvSpPr>
      <xdr:spPr>
        <a:xfrm>
          <a:off x="6824383" y="6118412"/>
          <a:ext cx="1803105" cy="14455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外字が含まれる場合のみ○を入力します。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外字作成申請書の提出が必要です。</a:t>
          </a:r>
        </a:p>
      </xdr:txBody>
    </xdr:sp>
    <xdr:clientData/>
  </xdr:twoCellAnchor>
  <xdr:twoCellAnchor>
    <xdr:from>
      <xdr:col>8</xdr:col>
      <xdr:colOff>1500547</xdr:colOff>
      <xdr:row>25</xdr:row>
      <xdr:rowOff>16810</xdr:rowOff>
    </xdr:from>
    <xdr:to>
      <xdr:col>9</xdr:col>
      <xdr:colOff>179294</xdr:colOff>
      <xdr:row>27</xdr:row>
      <xdr:rowOff>212912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6B9FA60F-3D17-4D27-9881-77C53254A9F8}"/>
            </a:ext>
          </a:extLst>
        </xdr:cNvPr>
        <xdr:cNvCxnSpPr>
          <a:stCxn id="41" idx="3"/>
        </xdr:cNvCxnSpPr>
      </xdr:nvCxnSpPr>
      <xdr:spPr>
        <a:xfrm>
          <a:off x="8627488" y="6841192"/>
          <a:ext cx="1088012" cy="71157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683561</xdr:colOff>
      <xdr:row>7</xdr:row>
      <xdr:rowOff>78441</xdr:rowOff>
    </xdr:from>
    <xdr:to>
      <xdr:col>8</xdr:col>
      <xdr:colOff>2117913</xdr:colOff>
      <xdr:row>9</xdr:row>
      <xdr:rowOff>189370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320B0AB-A744-40F1-BBFE-0CEA50449745}"/>
            </a:ext>
          </a:extLst>
        </xdr:cNvPr>
        <xdr:cNvSpPr txBox="1"/>
      </xdr:nvSpPr>
      <xdr:spPr>
        <a:xfrm>
          <a:off x="7810502" y="2263588"/>
          <a:ext cx="1434352" cy="62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県番号を入力します。</a:t>
          </a:r>
        </a:p>
      </xdr:txBody>
    </xdr:sp>
    <xdr:clientData/>
  </xdr:twoCellAnchor>
  <xdr:twoCellAnchor>
    <xdr:from>
      <xdr:col>8</xdr:col>
      <xdr:colOff>1400737</xdr:colOff>
      <xdr:row>2</xdr:row>
      <xdr:rowOff>22412</xdr:rowOff>
    </xdr:from>
    <xdr:to>
      <xdr:col>9</xdr:col>
      <xdr:colOff>246529</xdr:colOff>
      <xdr:row>7</xdr:row>
      <xdr:rowOff>78441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9D7AC372-5E7D-4656-AF2E-3C1249D86FBF}"/>
            </a:ext>
          </a:extLst>
        </xdr:cNvPr>
        <xdr:cNvCxnSpPr>
          <a:stCxn id="45" idx="0"/>
        </xdr:cNvCxnSpPr>
      </xdr:nvCxnSpPr>
      <xdr:spPr>
        <a:xfrm flipV="1">
          <a:off x="8527678" y="750794"/>
          <a:ext cx="1255057" cy="151279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89647</xdr:colOff>
      <xdr:row>0</xdr:row>
      <xdr:rowOff>123265</xdr:rowOff>
    </xdr:from>
    <xdr:to>
      <xdr:col>1</xdr:col>
      <xdr:colOff>502343</xdr:colOff>
      <xdr:row>2</xdr:row>
      <xdr:rowOff>141914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FE5634A-8EDA-449E-A190-F5C481CA12D2}"/>
            </a:ext>
          </a:extLst>
        </xdr:cNvPr>
        <xdr:cNvSpPr txBox="1"/>
      </xdr:nvSpPr>
      <xdr:spPr>
        <a:xfrm>
          <a:off x="89647" y="123265"/>
          <a:ext cx="827314" cy="74703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showGridLines="0" view="pageBreakPreview" zoomScale="85" zoomScaleNormal="100" zoomScaleSheetLayoutView="85" workbookViewId="0">
      <pane ySplit="4" topLeftCell="A5" activePane="bottomLeft" state="frozen"/>
      <selection sqref="A1:I1"/>
      <selection pane="bottomLeft" activeCell="G13" sqref="G13"/>
    </sheetView>
  </sheetViews>
  <sheetFormatPr defaultColWidth="7.5" defaultRowHeight="13.5" x14ac:dyDescent="0.15"/>
  <cols>
    <col min="1" max="1" width="5.5" style="2" bestFit="1" customWidth="1"/>
    <col min="2" max="3" width="9.5" style="2" bestFit="1" customWidth="1"/>
    <col min="4" max="5" width="20.125" style="2" customWidth="1"/>
    <col min="6" max="7" width="11.625" style="2" bestFit="1" customWidth="1"/>
    <col min="8" max="8" width="5.5" style="2" bestFit="1" customWidth="1"/>
    <col min="9" max="9" width="31.625" style="2" bestFit="1" customWidth="1"/>
    <col min="10" max="10" width="6.625" style="2" bestFit="1" customWidth="1"/>
    <col min="11" max="11" width="8.625" style="2" bestFit="1" customWidth="1"/>
    <col min="12" max="12" width="9.5" style="2" bestFit="1" customWidth="1"/>
    <col min="13" max="13" width="5.625" style="2" bestFit="1" customWidth="1"/>
    <col min="14" max="14" width="7.5" style="2" customWidth="1"/>
    <col min="15" max="16384" width="7.5" style="2"/>
  </cols>
  <sheetData>
    <row r="1" spans="1:13" s="1" customFormat="1" ht="28.5" x14ac:dyDescent="0.15">
      <c r="A1" s="113" t="s">
        <v>163</v>
      </c>
      <c r="B1" s="113"/>
      <c r="C1" s="113"/>
      <c r="D1" s="113"/>
      <c r="E1" s="113"/>
      <c r="F1" s="113"/>
      <c r="G1" s="113"/>
      <c r="H1" s="113"/>
      <c r="I1" s="114"/>
      <c r="J1" s="91" t="s">
        <v>28</v>
      </c>
      <c r="K1" s="92" t="s">
        <v>27</v>
      </c>
    </row>
    <row r="2" spans="1:13" s="1" customFormat="1" ht="29.25" thickBot="1" x14ac:dyDescent="0.2">
      <c r="A2" s="113" t="s">
        <v>29</v>
      </c>
      <c r="B2" s="113"/>
      <c r="C2" s="113"/>
      <c r="D2" s="113"/>
      <c r="E2" s="113"/>
      <c r="F2" s="113"/>
      <c r="G2" s="113"/>
      <c r="H2" s="113"/>
      <c r="I2" s="114"/>
      <c r="J2" s="24">
        <v>9</v>
      </c>
      <c r="K2" s="93" t="str">
        <f>IF(J2="","",IF(J2=8,"茨城",IF(J2=9,"栃木",IF(J2=10,"群馬",IF(J2=11,"埼玉")))))</f>
        <v>栃木</v>
      </c>
    </row>
    <row r="3" spans="1:13" s="1" customFormat="1" ht="18" customHeight="1" thickBot="1" x14ac:dyDescent="0.2"/>
    <row r="4" spans="1:13" s="1" customFormat="1" ht="36" customHeight="1" thickBot="1" x14ac:dyDescent="0.2">
      <c r="A4" s="87" t="s">
        <v>0</v>
      </c>
      <c r="B4" s="88" t="s">
        <v>1</v>
      </c>
      <c r="C4" s="88" t="s">
        <v>9</v>
      </c>
      <c r="D4" s="88" t="s">
        <v>3</v>
      </c>
      <c r="E4" s="88" t="s">
        <v>4</v>
      </c>
      <c r="F4" s="88" t="s">
        <v>7</v>
      </c>
      <c r="G4" s="89" t="s">
        <v>25</v>
      </c>
      <c r="H4" s="88" t="s">
        <v>2</v>
      </c>
      <c r="I4" s="88" t="s">
        <v>6</v>
      </c>
      <c r="J4" s="89" t="s">
        <v>33</v>
      </c>
      <c r="K4" s="89" t="s">
        <v>26</v>
      </c>
      <c r="L4" s="88" t="s">
        <v>8</v>
      </c>
      <c r="M4" s="90" t="s">
        <v>10</v>
      </c>
    </row>
    <row r="5" spans="1:13" s="1" customFormat="1" ht="20.25" customHeight="1" x14ac:dyDescent="0.15">
      <c r="A5" s="94" t="s">
        <v>16</v>
      </c>
      <c r="B5" s="95" t="s">
        <v>5</v>
      </c>
      <c r="C5" s="95">
        <f>IF($J$2="","",$J$2*100)</f>
        <v>900</v>
      </c>
      <c r="D5" s="25"/>
      <c r="E5" s="25"/>
      <c r="F5" s="25"/>
      <c r="G5" s="25"/>
      <c r="H5" s="95">
        <v>1</v>
      </c>
      <c r="I5" s="25"/>
      <c r="J5" s="25"/>
      <c r="K5" s="26"/>
      <c r="L5" s="27"/>
      <c r="M5" s="28"/>
    </row>
    <row r="6" spans="1:13" s="1" customFormat="1" ht="20.25" customHeight="1" x14ac:dyDescent="0.15">
      <c r="A6" s="96" t="s">
        <v>16</v>
      </c>
      <c r="B6" s="97" t="s">
        <v>5</v>
      </c>
      <c r="C6" s="97">
        <f>C5+1</f>
        <v>901</v>
      </c>
      <c r="D6" s="41"/>
      <c r="E6" s="41"/>
      <c r="F6" s="41"/>
      <c r="G6" s="41"/>
      <c r="H6" s="97">
        <v>1</v>
      </c>
      <c r="I6" s="41"/>
      <c r="J6" s="41"/>
      <c r="K6" s="42"/>
      <c r="L6" s="43"/>
      <c r="M6" s="50"/>
    </row>
    <row r="7" spans="1:13" s="1" customFormat="1" ht="20.25" customHeight="1" x14ac:dyDescent="0.15">
      <c r="A7" s="96" t="s">
        <v>16</v>
      </c>
      <c r="B7" s="97" t="s">
        <v>5</v>
      </c>
      <c r="C7" s="97">
        <f t="shared" ref="C7:C64" si="0">C6+1</f>
        <v>902</v>
      </c>
      <c r="D7" s="41"/>
      <c r="E7" s="41"/>
      <c r="F7" s="41"/>
      <c r="G7" s="41"/>
      <c r="H7" s="97">
        <v>1</v>
      </c>
      <c r="I7" s="41"/>
      <c r="J7" s="41"/>
      <c r="K7" s="42"/>
      <c r="L7" s="43"/>
      <c r="M7" s="50"/>
    </row>
    <row r="8" spans="1:13" s="1" customFormat="1" ht="20.25" customHeight="1" x14ac:dyDescent="0.15">
      <c r="A8" s="96" t="s">
        <v>16</v>
      </c>
      <c r="B8" s="97" t="s">
        <v>5</v>
      </c>
      <c r="C8" s="97">
        <f t="shared" si="0"/>
        <v>903</v>
      </c>
      <c r="D8" s="41"/>
      <c r="E8" s="41"/>
      <c r="F8" s="41"/>
      <c r="G8" s="41"/>
      <c r="H8" s="97">
        <v>1</v>
      </c>
      <c r="I8" s="41"/>
      <c r="J8" s="41"/>
      <c r="K8" s="42"/>
      <c r="L8" s="43"/>
      <c r="M8" s="50"/>
    </row>
    <row r="9" spans="1:13" s="1" customFormat="1" ht="20.25" customHeight="1" x14ac:dyDescent="0.15">
      <c r="A9" s="98" t="s">
        <v>16</v>
      </c>
      <c r="B9" s="99" t="s">
        <v>5</v>
      </c>
      <c r="C9" s="99">
        <f t="shared" si="0"/>
        <v>904</v>
      </c>
      <c r="D9" s="29"/>
      <c r="E9" s="29"/>
      <c r="F9" s="29"/>
      <c r="G9" s="29"/>
      <c r="H9" s="99">
        <v>1</v>
      </c>
      <c r="I9" s="29"/>
      <c r="J9" s="29"/>
      <c r="K9" s="30"/>
      <c r="L9" s="31"/>
      <c r="M9" s="32"/>
    </row>
    <row r="10" spans="1:13" s="1" customFormat="1" ht="20.25" customHeight="1" thickBot="1" x14ac:dyDescent="0.2">
      <c r="A10" s="100" t="s">
        <v>16</v>
      </c>
      <c r="B10" s="101" t="s">
        <v>5</v>
      </c>
      <c r="C10" s="101">
        <f t="shared" si="0"/>
        <v>905</v>
      </c>
      <c r="D10" s="33"/>
      <c r="E10" s="33"/>
      <c r="F10" s="33"/>
      <c r="G10" s="33"/>
      <c r="H10" s="101">
        <v>1</v>
      </c>
      <c r="I10" s="33"/>
      <c r="J10" s="33"/>
      <c r="K10" s="34"/>
      <c r="L10" s="35"/>
      <c r="M10" s="36"/>
    </row>
    <row r="11" spans="1:13" s="1" customFormat="1" ht="20.25" customHeight="1" x14ac:dyDescent="0.15">
      <c r="A11" s="94" t="s">
        <v>17</v>
      </c>
      <c r="B11" s="95" t="s">
        <v>5</v>
      </c>
      <c r="C11" s="97">
        <f t="shared" si="0"/>
        <v>906</v>
      </c>
      <c r="D11" s="25"/>
      <c r="E11" s="25"/>
      <c r="F11" s="25"/>
      <c r="G11" s="25"/>
      <c r="H11" s="95">
        <v>2</v>
      </c>
      <c r="I11" s="25"/>
      <c r="J11" s="25"/>
      <c r="K11" s="26"/>
      <c r="L11" s="27"/>
      <c r="M11" s="28"/>
    </row>
    <row r="12" spans="1:13" s="1" customFormat="1" ht="20.25" customHeight="1" x14ac:dyDescent="0.15">
      <c r="A12" s="96" t="s">
        <v>17</v>
      </c>
      <c r="B12" s="97" t="s">
        <v>5</v>
      </c>
      <c r="C12" s="97">
        <f t="shared" si="0"/>
        <v>907</v>
      </c>
      <c r="D12" s="41"/>
      <c r="E12" s="41"/>
      <c r="F12" s="41"/>
      <c r="G12" s="41"/>
      <c r="H12" s="97">
        <v>2</v>
      </c>
      <c r="I12" s="41"/>
      <c r="J12" s="41"/>
      <c r="K12" s="42"/>
      <c r="L12" s="43"/>
      <c r="M12" s="50"/>
    </row>
    <row r="13" spans="1:13" s="1" customFormat="1" ht="20.25" customHeight="1" x14ac:dyDescent="0.15">
      <c r="A13" s="96" t="s">
        <v>17</v>
      </c>
      <c r="B13" s="97" t="s">
        <v>5</v>
      </c>
      <c r="C13" s="97">
        <f t="shared" si="0"/>
        <v>908</v>
      </c>
      <c r="D13" s="41"/>
      <c r="E13" s="41"/>
      <c r="F13" s="41"/>
      <c r="G13" s="41"/>
      <c r="H13" s="97">
        <v>2</v>
      </c>
      <c r="I13" s="41"/>
      <c r="J13" s="41"/>
      <c r="K13" s="42"/>
      <c r="L13" s="43"/>
      <c r="M13" s="50"/>
    </row>
    <row r="14" spans="1:13" s="1" customFormat="1" ht="20.25" customHeight="1" x14ac:dyDescent="0.15">
      <c r="A14" s="96" t="s">
        <v>17</v>
      </c>
      <c r="B14" s="97" t="s">
        <v>5</v>
      </c>
      <c r="C14" s="97">
        <f t="shared" si="0"/>
        <v>909</v>
      </c>
      <c r="D14" s="41"/>
      <c r="E14" s="41"/>
      <c r="F14" s="41"/>
      <c r="G14" s="41"/>
      <c r="H14" s="97">
        <v>2</v>
      </c>
      <c r="I14" s="41"/>
      <c r="J14" s="41"/>
      <c r="K14" s="42"/>
      <c r="L14" s="43"/>
      <c r="M14" s="50"/>
    </row>
    <row r="15" spans="1:13" s="1" customFormat="1" ht="20.25" customHeight="1" x14ac:dyDescent="0.15">
      <c r="A15" s="98" t="s">
        <v>17</v>
      </c>
      <c r="B15" s="99" t="s">
        <v>5</v>
      </c>
      <c r="C15" s="99">
        <f t="shared" si="0"/>
        <v>910</v>
      </c>
      <c r="D15" s="29"/>
      <c r="E15" s="29"/>
      <c r="F15" s="29"/>
      <c r="G15" s="29"/>
      <c r="H15" s="99">
        <v>2</v>
      </c>
      <c r="I15" s="29"/>
      <c r="J15" s="29"/>
      <c r="K15" s="30"/>
      <c r="L15" s="31"/>
      <c r="M15" s="32"/>
    </row>
    <row r="16" spans="1:13" s="1" customFormat="1" ht="20.25" customHeight="1" thickBot="1" x14ac:dyDescent="0.2">
      <c r="A16" s="100" t="s">
        <v>17</v>
      </c>
      <c r="B16" s="101" t="s">
        <v>5</v>
      </c>
      <c r="C16" s="101">
        <f t="shared" si="0"/>
        <v>911</v>
      </c>
      <c r="D16" s="33"/>
      <c r="E16" s="33"/>
      <c r="F16" s="33"/>
      <c r="G16" s="33"/>
      <c r="H16" s="101">
        <v>2</v>
      </c>
      <c r="I16" s="33"/>
      <c r="J16" s="33"/>
      <c r="K16" s="34"/>
      <c r="L16" s="35"/>
      <c r="M16" s="36"/>
    </row>
    <row r="17" spans="1:13" s="1" customFormat="1" ht="20.25" customHeight="1" x14ac:dyDescent="0.15">
      <c r="A17" s="94" t="s">
        <v>11</v>
      </c>
      <c r="B17" s="95" t="s">
        <v>18</v>
      </c>
      <c r="C17" s="97">
        <f>C16+1</f>
        <v>912</v>
      </c>
      <c r="D17" s="25"/>
      <c r="E17" s="25"/>
      <c r="F17" s="25"/>
      <c r="G17" s="25"/>
      <c r="H17" s="26"/>
      <c r="I17" s="25"/>
      <c r="J17" s="25"/>
      <c r="K17" s="26"/>
      <c r="L17" s="27"/>
      <c r="M17" s="28"/>
    </row>
    <row r="18" spans="1:13" s="1" customFormat="1" ht="20.25" customHeight="1" x14ac:dyDescent="0.15">
      <c r="A18" s="96" t="s">
        <v>11</v>
      </c>
      <c r="B18" s="97" t="s">
        <v>18</v>
      </c>
      <c r="C18" s="97">
        <f t="shared" si="0"/>
        <v>913</v>
      </c>
      <c r="D18" s="41"/>
      <c r="E18" s="41"/>
      <c r="F18" s="41"/>
      <c r="G18" s="41"/>
      <c r="H18" s="42"/>
      <c r="I18" s="41"/>
      <c r="J18" s="41"/>
      <c r="K18" s="42"/>
      <c r="L18" s="43"/>
      <c r="M18" s="50"/>
    </row>
    <row r="19" spans="1:13" s="1" customFormat="1" ht="20.25" customHeight="1" x14ac:dyDescent="0.15">
      <c r="A19" s="96" t="s">
        <v>11</v>
      </c>
      <c r="B19" s="97" t="s">
        <v>18</v>
      </c>
      <c r="C19" s="97">
        <f t="shared" si="0"/>
        <v>914</v>
      </c>
      <c r="D19" s="41"/>
      <c r="E19" s="41"/>
      <c r="F19" s="41"/>
      <c r="G19" s="41"/>
      <c r="H19" s="42"/>
      <c r="I19" s="41"/>
      <c r="J19" s="41"/>
      <c r="K19" s="42"/>
      <c r="L19" s="43"/>
      <c r="M19" s="50"/>
    </row>
    <row r="20" spans="1:13" s="1" customFormat="1" ht="20.25" customHeight="1" x14ac:dyDescent="0.15">
      <c r="A20" s="96" t="s">
        <v>11</v>
      </c>
      <c r="B20" s="97" t="s">
        <v>18</v>
      </c>
      <c r="C20" s="97">
        <f t="shared" si="0"/>
        <v>915</v>
      </c>
      <c r="D20" s="41"/>
      <c r="E20" s="41"/>
      <c r="F20" s="41"/>
      <c r="G20" s="41"/>
      <c r="H20" s="42"/>
      <c r="I20" s="41"/>
      <c r="J20" s="41"/>
      <c r="K20" s="42"/>
      <c r="L20" s="43"/>
      <c r="M20" s="50"/>
    </row>
    <row r="21" spans="1:13" s="1" customFormat="1" ht="20.25" customHeight="1" x14ac:dyDescent="0.15">
      <c r="A21" s="98" t="s">
        <v>11</v>
      </c>
      <c r="B21" s="99" t="s">
        <v>18</v>
      </c>
      <c r="C21" s="99">
        <f t="shared" si="0"/>
        <v>916</v>
      </c>
      <c r="D21" s="29"/>
      <c r="E21" s="29"/>
      <c r="F21" s="29"/>
      <c r="G21" s="29"/>
      <c r="H21" s="30"/>
      <c r="I21" s="29"/>
      <c r="J21" s="29"/>
      <c r="K21" s="30"/>
      <c r="L21" s="31"/>
      <c r="M21" s="32"/>
    </row>
    <row r="22" spans="1:13" s="1" customFormat="1" ht="20.25" customHeight="1" thickBot="1" x14ac:dyDescent="0.2">
      <c r="A22" s="100" t="s">
        <v>11</v>
      </c>
      <c r="B22" s="101" t="s">
        <v>18</v>
      </c>
      <c r="C22" s="101">
        <f t="shared" si="0"/>
        <v>917</v>
      </c>
      <c r="D22" s="33"/>
      <c r="E22" s="33"/>
      <c r="F22" s="33"/>
      <c r="G22" s="33"/>
      <c r="H22" s="34"/>
      <c r="I22" s="33"/>
      <c r="J22" s="33"/>
      <c r="K22" s="34"/>
      <c r="L22" s="35"/>
      <c r="M22" s="36"/>
    </row>
    <row r="23" spans="1:13" s="1" customFormat="1" ht="20.25" customHeight="1" x14ac:dyDescent="0.15">
      <c r="A23" s="94" t="s">
        <v>11</v>
      </c>
      <c r="B23" s="95" t="s">
        <v>19</v>
      </c>
      <c r="C23" s="97">
        <f t="shared" si="0"/>
        <v>918</v>
      </c>
      <c r="D23" s="25"/>
      <c r="E23" s="25"/>
      <c r="F23" s="25"/>
      <c r="G23" s="25"/>
      <c r="H23" s="26"/>
      <c r="I23" s="25"/>
      <c r="J23" s="25"/>
      <c r="K23" s="26"/>
      <c r="L23" s="27"/>
      <c r="M23" s="108"/>
    </row>
    <row r="24" spans="1:13" s="1" customFormat="1" ht="20.25" customHeight="1" x14ac:dyDescent="0.15">
      <c r="A24" s="96" t="s">
        <v>11</v>
      </c>
      <c r="B24" s="97" t="s">
        <v>19</v>
      </c>
      <c r="C24" s="97">
        <f t="shared" si="0"/>
        <v>919</v>
      </c>
      <c r="D24" s="41"/>
      <c r="E24" s="41"/>
      <c r="F24" s="41"/>
      <c r="G24" s="41"/>
      <c r="H24" s="42"/>
      <c r="I24" s="41"/>
      <c r="J24" s="41"/>
      <c r="K24" s="42"/>
      <c r="L24" s="43"/>
      <c r="M24" s="109"/>
    </row>
    <row r="25" spans="1:13" s="1" customFormat="1" ht="20.25" customHeight="1" x14ac:dyDescent="0.15">
      <c r="A25" s="96" t="s">
        <v>11</v>
      </c>
      <c r="B25" s="97" t="s">
        <v>19</v>
      </c>
      <c r="C25" s="97">
        <f t="shared" si="0"/>
        <v>920</v>
      </c>
      <c r="D25" s="41"/>
      <c r="E25" s="41"/>
      <c r="F25" s="41"/>
      <c r="G25" s="41"/>
      <c r="H25" s="42"/>
      <c r="I25" s="41"/>
      <c r="J25" s="41"/>
      <c r="K25" s="42"/>
      <c r="L25" s="43"/>
      <c r="M25" s="109"/>
    </row>
    <row r="26" spans="1:13" s="1" customFormat="1" ht="20.25" customHeight="1" x14ac:dyDescent="0.15">
      <c r="A26" s="96" t="s">
        <v>11</v>
      </c>
      <c r="B26" s="97" t="s">
        <v>19</v>
      </c>
      <c r="C26" s="97">
        <f t="shared" si="0"/>
        <v>921</v>
      </c>
      <c r="D26" s="41"/>
      <c r="E26" s="41"/>
      <c r="F26" s="41"/>
      <c r="G26" s="41"/>
      <c r="H26" s="42"/>
      <c r="I26" s="41"/>
      <c r="J26" s="41"/>
      <c r="K26" s="42"/>
      <c r="L26" s="43"/>
      <c r="M26" s="109"/>
    </row>
    <row r="27" spans="1:13" s="1" customFormat="1" ht="20.25" customHeight="1" x14ac:dyDescent="0.15">
      <c r="A27" s="98" t="s">
        <v>11</v>
      </c>
      <c r="B27" s="99" t="s">
        <v>19</v>
      </c>
      <c r="C27" s="99">
        <f t="shared" si="0"/>
        <v>922</v>
      </c>
      <c r="D27" s="29"/>
      <c r="E27" s="29"/>
      <c r="F27" s="29"/>
      <c r="G27" s="29"/>
      <c r="H27" s="30"/>
      <c r="I27" s="29"/>
      <c r="J27" s="29"/>
      <c r="K27" s="30"/>
      <c r="L27" s="31"/>
      <c r="M27" s="110"/>
    </row>
    <row r="28" spans="1:13" s="1" customFormat="1" ht="20.25" customHeight="1" thickBot="1" x14ac:dyDescent="0.2">
      <c r="A28" s="100" t="s">
        <v>11</v>
      </c>
      <c r="B28" s="101" t="s">
        <v>19</v>
      </c>
      <c r="C28" s="101">
        <f t="shared" si="0"/>
        <v>923</v>
      </c>
      <c r="D28" s="33"/>
      <c r="E28" s="33"/>
      <c r="F28" s="33"/>
      <c r="G28" s="33"/>
      <c r="H28" s="34"/>
      <c r="I28" s="33"/>
      <c r="J28" s="33"/>
      <c r="K28" s="34"/>
      <c r="L28" s="35"/>
      <c r="M28" s="111"/>
    </row>
    <row r="29" spans="1:13" s="1" customFormat="1" ht="20.25" customHeight="1" x14ac:dyDescent="0.15">
      <c r="A29" s="94" t="s">
        <v>11</v>
      </c>
      <c r="B29" s="95" t="s">
        <v>20</v>
      </c>
      <c r="C29" s="97">
        <f t="shared" si="0"/>
        <v>924</v>
      </c>
      <c r="D29" s="25"/>
      <c r="E29" s="25"/>
      <c r="F29" s="25"/>
      <c r="G29" s="25"/>
      <c r="H29" s="26"/>
      <c r="I29" s="25"/>
      <c r="J29" s="25"/>
      <c r="K29" s="26"/>
      <c r="L29" s="27"/>
      <c r="M29" s="108"/>
    </row>
    <row r="30" spans="1:13" s="1" customFormat="1" ht="20.25" customHeight="1" x14ac:dyDescent="0.15">
      <c r="A30" s="96" t="s">
        <v>11</v>
      </c>
      <c r="B30" s="97" t="s">
        <v>20</v>
      </c>
      <c r="C30" s="97">
        <f t="shared" si="0"/>
        <v>925</v>
      </c>
      <c r="D30" s="41"/>
      <c r="E30" s="41"/>
      <c r="F30" s="41"/>
      <c r="G30" s="41"/>
      <c r="H30" s="42"/>
      <c r="I30" s="41"/>
      <c r="J30" s="41"/>
      <c r="K30" s="42"/>
      <c r="L30" s="43"/>
      <c r="M30" s="109"/>
    </row>
    <row r="31" spans="1:13" s="1" customFormat="1" ht="20.25" customHeight="1" x14ac:dyDescent="0.15">
      <c r="A31" s="96" t="s">
        <v>11</v>
      </c>
      <c r="B31" s="97" t="s">
        <v>20</v>
      </c>
      <c r="C31" s="97">
        <f t="shared" si="0"/>
        <v>926</v>
      </c>
      <c r="D31" s="41"/>
      <c r="E31" s="41"/>
      <c r="F31" s="41"/>
      <c r="G31" s="41"/>
      <c r="H31" s="42"/>
      <c r="I31" s="41"/>
      <c r="J31" s="41"/>
      <c r="K31" s="42"/>
      <c r="L31" s="43"/>
      <c r="M31" s="109"/>
    </row>
    <row r="32" spans="1:13" s="1" customFormat="1" ht="20.25" customHeight="1" x14ac:dyDescent="0.15">
      <c r="A32" s="96" t="s">
        <v>11</v>
      </c>
      <c r="B32" s="97" t="s">
        <v>20</v>
      </c>
      <c r="C32" s="97">
        <f t="shared" si="0"/>
        <v>927</v>
      </c>
      <c r="D32" s="41"/>
      <c r="E32" s="41"/>
      <c r="F32" s="41"/>
      <c r="G32" s="41"/>
      <c r="H32" s="42"/>
      <c r="I32" s="41"/>
      <c r="J32" s="41"/>
      <c r="K32" s="42"/>
      <c r="L32" s="43"/>
      <c r="M32" s="109"/>
    </row>
    <row r="33" spans="1:13" s="1" customFormat="1" ht="20.25" customHeight="1" x14ac:dyDescent="0.15">
      <c r="A33" s="98" t="s">
        <v>11</v>
      </c>
      <c r="B33" s="99" t="s">
        <v>20</v>
      </c>
      <c r="C33" s="99">
        <f t="shared" si="0"/>
        <v>928</v>
      </c>
      <c r="D33" s="29"/>
      <c r="E33" s="29"/>
      <c r="F33" s="29"/>
      <c r="G33" s="29"/>
      <c r="H33" s="30"/>
      <c r="I33" s="29"/>
      <c r="J33" s="29"/>
      <c r="K33" s="30"/>
      <c r="L33" s="31"/>
      <c r="M33" s="110"/>
    </row>
    <row r="34" spans="1:13" s="1" customFormat="1" ht="20.25" customHeight="1" thickBot="1" x14ac:dyDescent="0.2">
      <c r="A34" s="102" t="s">
        <v>11</v>
      </c>
      <c r="B34" s="103" t="s">
        <v>20</v>
      </c>
      <c r="C34" s="101">
        <f t="shared" si="0"/>
        <v>929</v>
      </c>
      <c r="D34" s="37"/>
      <c r="E34" s="37"/>
      <c r="F34" s="37"/>
      <c r="G34" s="37"/>
      <c r="H34" s="38"/>
      <c r="I34" s="37"/>
      <c r="J34" s="37"/>
      <c r="K34" s="38"/>
      <c r="L34" s="39"/>
      <c r="M34" s="112"/>
    </row>
    <row r="35" spans="1:13" s="1" customFormat="1" ht="20.25" customHeight="1" x14ac:dyDescent="0.15">
      <c r="A35" s="94" t="s">
        <v>11</v>
      </c>
      <c r="B35" s="95" t="s">
        <v>21</v>
      </c>
      <c r="C35" s="97">
        <f t="shared" si="0"/>
        <v>930</v>
      </c>
      <c r="D35" s="25"/>
      <c r="E35" s="25"/>
      <c r="F35" s="25"/>
      <c r="G35" s="25"/>
      <c r="H35" s="26"/>
      <c r="I35" s="25"/>
      <c r="J35" s="25"/>
      <c r="K35" s="26"/>
      <c r="L35" s="27"/>
      <c r="M35" s="108"/>
    </row>
    <row r="36" spans="1:13" s="1" customFormat="1" ht="20.25" customHeight="1" x14ac:dyDescent="0.15">
      <c r="A36" s="96" t="s">
        <v>11</v>
      </c>
      <c r="B36" s="97" t="s">
        <v>21</v>
      </c>
      <c r="C36" s="97">
        <f t="shared" si="0"/>
        <v>931</v>
      </c>
      <c r="D36" s="41"/>
      <c r="E36" s="41"/>
      <c r="F36" s="41"/>
      <c r="G36" s="41"/>
      <c r="H36" s="42"/>
      <c r="I36" s="41"/>
      <c r="J36" s="41"/>
      <c r="K36" s="42"/>
      <c r="L36" s="43"/>
      <c r="M36" s="109"/>
    </row>
    <row r="37" spans="1:13" s="1" customFormat="1" ht="20.25" customHeight="1" x14ac:dyDescent="0.15">
      <c r="A37" s="96" t="s">
        <v>11</v>
      </c>
      <c r="B37" s="97" t="s">
        <v>21</v>
      </c>
      <c r="C37" s="97">
        <f t="shared" si="0"/>
        <v>932</v>
      </c>
      <c r="D37" s="41"/>
      <c r="E37" s="41"/>
      <c r="F37" s="41"/>
      <c r="G37" s="41"/>
      <c r="H37" s="42"/>
      <c r="I37" s="41"/>
      <c r="J37" s="41"/>
      <c r="K37" s="42"/>
      <c r="L37" s="43"/>
      <c r="M37" s="109"/>
    </row>
    <row r="38" spans="1:13" s="1" customFormat="1" ht="20.25" customHeight="1" x14ac:dyDescent="0.15">
      <c r="A38" s="96" t="s">
        <v>11</v>
      </c>
      <c r="B38" s="97" t="s">
        <v>21</v>
      </c>
      <c r="C38" s="97">
        <f t="shared" si="0"/>
        <v>933</v>
      </c>
      <c r="D38" s="41"/>
      <c r="E38" s="41"/>
      <c r="F38" s="41"/>
      <c r="G38" s="41"/>
      <c r="H38" s="42"/>
      <c r="I38" s="41"/>
      <c r="J38" s="41"/>
      <c r="K38" s="42"/>
      <c r="L38" s="43"/>
      <c r="M38" s="109"/>
    </row>
    <row r="39" spans="1:13" s="1" customFormat="1" ht="20.25" customHeight="1" x14ac:dyDescent="0.15">
      <c r="A39" s="98" t="s">
        <v>11</v>
      </c>
      <c r="B39" s="99" t="s">
        <v>21</v>
      </c>
      <c r="C39" s="99">
        <f t="shared" si="0"/>
        <v>934</v>
      </c>
      <c r="D39" s="29"/>
      <c r="E39" s="29"/>
      <c r="F39" s="29"/>
      <c r="G39" s="29"/>
      <c r="H39" s="30"/>
      <c r="I39" s="29"/>
      <c r="J39" s="29"/>
      <c r="K39" s="30"/>
      <c r="L39" s="31"/>
      <c r="M39" s="110"/>
    </row>
    <row r="40" spans="1:13" s="1" customFormat="1" ht="20.25" customHeight="1" thickBot="1" x14ac:dyDescent="0.2">
      <c r="A40" s="100" t="s">
        <v>11</v>
      </c>
      <c r="B40" s="101" t="s">
        <v>21</v>
      </c>
      <c r="C40" s="101">
        <f t="shared" si="0"/>
        <v>935</v>
      </c>
      <c r="D40" s="33"/>
      <c r="E40" s="33"/>
      <c r="F40" s="33"/>
      <c r="G40" s="33"/>
      <c r="H40" s="34"/>
      <c r="I40" s="33"/>
      <c r="J40" s="33"/>
      <c r="K40" s="34"/>
      <c r="L40" s="35"/>
      <c r="M40" s="111"/>
    </row>
    <row r="41" spans="1:13" s="1" customFormat="1" ht="20.25" customHeight="1" x14ac:dyDescent="0.15">
      <c r="A41" s="94" t="s">
        <v>11</v>
      </c>
      <c r="B41" s="95" t="s">
        <v>22</v>
      </c>
      <c r="C41" s="97">
        <f t="shared" si="0"/>
        <v>936</v>
      </c>
      <c r="D41" s="25"/>
      <c r="E41" s="25"/>
      <c r="F41" s="25"/>
      <c r="G41" s="25"/>
      <c r="H41" s="26"/>
      <c r="I41" s="25"/>
      <c r="J41" s="25"/>
      <c r="K41" s="26"/>
      <c r="L41" s="27"/>
      <c r="M41" s="108"/>
    </row>
    <row r="42" spans="1:13" s="1" customFormat="1" ht="20.25" customHeight="1" x14ac:dyDescent="0.15">
      <c r="A42" s="96" t="s">
        <v>11</v>
      </c>
      <c r="B42" s="97" t="s">
        <v>22</v>
      </c>
      <c r="C42" s="97">
        <f t="shared" si="0"/>
        <v>937</v>
      </c>
      <c r="D42" s="41"/>
      <c r="E42" s="41"/>
      <c r="F42" s="41"/>
      <c r="G42" s="41"/>
      <c r="H42" s="42"/>
      <c r="I42" s="41"/>
      <c r="J42" s="41"/>
      <c r="K42" s="42"/>
      <c r="L42" s="43"/>
      <c r="M42" s="109"/>
    </row>
    <row r="43" spans="1:13" s="1" customFormat="1" ht="20.25" customHeight="1" x14ac:dyDescent="0.15">
      <c r="A43" s="96" t="s">
        <v>11</v>
      </c>
      <c r="B43" s="97" t="s">
        <v>22</v>
      </c>
      <c r="C43" s="97">
        <f t="shared" si="0"/>
        <v>938</v>
      </c>
      <c r="D43" s="41"/>
      <c r="E43" s="41"/>
      <c r="F43" s="41"/>
      <c r="G43" s="41"/>
      <c r="H43" s="42"/>
      <c r="I43" s="41"/>
      <c r="J43" s="41"/>
      <c r="K43" s="42"/>
      <c r="L43" s="43"/>
      <c r="M43" s="109"/>
    </row>
    <row r="44" spans="1:13" s="1" customFormat="1" ht="20.25" customHeight="1" x14ac:dyDescent="0.15">
      <c r="A44" s="96" t="s">
        <v>11</v>
      </c>
      <c r="B44" s="97" t="s">
        <v>22</v>
      </c>
      <c r="C44" s="97">
        <f t="shared" si="0"/>
        <v>939</v>
      </c>
      <c r="D44" s="41"/>
      <c r="E44" s="41"/>
      <c r="F44" s="41"/>
      <c r="G44" s="41"/>
      <c r="H44" s="42"/>
      <c r="I44" s="41"/>
      <c r="J44" s="41"/>
      <c r="K44" s="42"/>
      <c r="L44" s="43"/>
      <c r="M44" s="109"/>
    </row>
    <row r="45" spans="1:13" s="1" customFormat="1" ht="20.25" customHeight="1" x14ac:dyDescent="0.15">
      <c r="A45" s="98" t="s">
        <v>11</v>
      </c>
      <c r="B45" s="99" t="s">
        <v>22</v>
      </c>
      <c r="C45" s="99">
        <f t="shared" si="0"/>
        <v>940</v>
      </c>
      <c r="D45" s="29"/>
      <c r="E45" s="29"/>
      <c r="F45" s="29"/>
      <c r="G45" s="29"/>
      <c r="H45" s="30"/>
      <c r="I45" s="29"/>
      <c r="J45" s="29"/>
      <c r="K45" s="30"/>
      <c r="L45" s="31"/>
      <c r="M45" s="110"/>
    </row>
    <row r="46" spans="1:13" s="1" customFormat="1" ht="20.25" customHeight="1" thickBot="1" x14ac:dyDescent="0.2">
      <c r="A46" s="100" t="s">
        <v>11</v>
      </c>
      <c r="B46" s="101" t="s">
        <v>22</v>
      </c>
      <c r="C46" s="101">
        <f t="shared" si="0"/>
        <v>941</v>
      </c>
      <c r="D46" s="33"/>
      <c r="E46" s="33"/>
      <c r="F46" s="33"/>
      <c r="G46" s="33"/>
      <c r="H46" s="34"/>
      <c r="I46" s="33"/>
      <c r="J46" s="33"/>
      <c r="K46" s="34"/>
      <c r="L46" s="35"/>
      <c r="M46" s="111"/>
    </row>
    <row r="47" spans="1:13" s="1" customFormat="1" ht="20.25" customHeight="1" x14ac:dyDescent="0.15">
      <c r="A47" s="94" t="s">
        <v>11</v>
      </c>
      <c r="B47" s="95" t="s">
        <v>23</v>
      </c>
      <c r="C47" s="97">
        <f t="shared" si="0"/>
        <v>942</v>
      </c>
      <c r="D47" s="25"/>
      <c r="E47" s="25"/>
      <c r="F47" s="25"/>
      <c r="G47" s="25"/>
      <c r="H47" s="26"/>
      <c r="I47" s="25"/>
      <c r="J47" s="25"/>
      <c r="K47" s="26"/>
      <c r="L47" s="27"/>
      <c r="M47" s="28"/>
    </row>
    <row r="48" spans="1:13" s="1" customFormat="1" ht="20.25" customHeight="1" x14ac:dyDescent="0.15">
      <c r="A48" s="96" t="s">
        <v>11</v>
      </c>
      <c r="B48" s="97" t="s">
        <v>23</v>
      </c>
      <c r="C48" s="97">
        <f t="shared" si="0"/>
        <v>943</v>
      </c>
      <c r="D48" s="41"/>
      <c r="E48" s="41"/>
      <c r="F48" s="41"/>
      <c r="G48" s="41"/>
      <c r="H48" s="42"/>
      <c r="I48" s="41"/>
      <c r="J48" s="41"/>
      <c r="K48" s="42"/>
      <c r="L48" s="43"/>
      <c r="M48" s="50"/>
    </row>
    <row r="49" spans="1:13" s="1" customFormat="1" ht="20.25" customHeight="1" x14ac:dyDescent="0.15">
      <c r="A49" s="96" t="s">
        <v>11</v>
      </c>
      <c r="B49" s="97" t="s">
        <v>23</v>
      </c>
      <c r="C49" s="97">
        <f t="shared" si="0"/>
        <v>944</v>
      </c>
      <c r="D49" s="41"/>
      <c r="E49" s="41"/>
      <c r="F49" s="41"/>
      <c r="G49" s="41"/>
      <c r="H49" s="42"/>
      <c r="I49" s="41"/>
      <c r="J49" s="41"/>
      <c r="K49" s="42"/>
      <c r="L49" s="43"/>
      <c r="M49" s="50"/>
    </row>
    <row r="50" spans="1:13" s="1" customFormat="1" ht="20.25" customHeight="1" x14ac:dyDescent="0.15">
      <c r="A50" s="96" t="s">
        <v>11</v>
      </c>
      <c r="B50" s="97" t="s">
        <v>23</v>
      </c>
      <c r="C50" s="97">
        <f t="shared" si="0"/>
        <v>945</v>
      </c>
      <c r="D50" s="41"/>
      <c r="E50" s="41"/>
      <c r="F50" s="41"/>
      <c r="G50" s="41"/>
      <c r="H50" s="42"/>
      <c r="I50" s="41"/>
      <c r="J50" s="41"/>
      <c r="K50" s="42"/>
      <c r="L50" s="43"/>
      <c r="M50" s="50"/>
    </row>
    <row r="51" spans="1:13" s="1" customFormat="1" ht="20.25" customHeight="1" x14ac:dyDescent="0.15">
      <c r="A51" s="98" t="s">
        <v>11</v>
      </c>
      <c r="B51" s="99" t="s">
        <v>23</v>
      </c>
      <c r="C51" s="99">
        <f t="shared" si="0"/>
        <v>946</v>
      </c>
      <c r="D51" s="29"/>
      <c r="E51" s="29"/>
      <c r="F51" s="29"/>
      <c r="G51" s="29"/>
      <c r="H51" s="30"/>
      <c r="I51" s="29"/>
      <c r="J51" s="29"/>
      <c r="K51" s="30"/>
      <c r="L51" s="31"/>
      <c r="M51" s="32"/>
    </row>
    <row r="52" spans="1:13" s="1" customFormat="1" ht="20.25" customHeight="1" thickBot="1" x14ac:dyDescent="0.2">
      <c r="A52" s="102" t="s">
        <v>11</v>
      </c>
      <c r="B52" s="103" t="s">
        <v>23</v>
      </c>
      <c r="C52" s="101">
        <f t="shared" si="0"/>
        <v>947</v>
      </c>
      <c r="D52" s="37"/>
      <c r="E52" s="37"/>
      <c r="F52" s="37"/>
      <c r="G52" s="37"/>
      <c r="H52" s="38"/>
      <c r="I52" s="37"/>
      <c r="J52" s="37"/>
      <c r="K52" s="38"/>
      <c r="L52" s="39"/>
      <c r="M52" s="40"/>
    </row>
    <row r="53" spans="1:13" s="1" customFormat="1" ht="20.25" customHeight="1" x14ac:dyDescent="0.15">
      <c r="A53" s="94" t="s">
        <v>11</v>
      </c>
      <c r="B53" s="95" t="s">
        <v>12</v>
      </c>
      <c r="C53" s="97">
        <f t="shared" si="0"/>
        <v>948</v>
      </c>
      <c r="D53" s="25"/>
      <c r="E53" s="25"/>
      <c r="F53" s="25"/>
      <c r="G53" s="25"/>
      <c r="H53" s="26"/>
      <c r="I53" s="25"/>
      <c r="J53" s="25"/>
      <c r="K53" s="26"/>
      <c r="L53" s="27"/>
      <c r="M53" s="108"/>
    </row>
    <row r="54" spans="1:13" s="1" customFormat="1" ht="20.25" customHeight="1" x14ac:dyDescent="0.15">
      <c r="A54" s="96" t="s">
        <v>11</v>
      </c>
      <c r="B54" s="97" t="s">
        <v>12</v>
      </c>
      <c r="C54" s="97">
        <f t="shared" si="0"/>
        <v>949</v>
      </c>
      <c r="D54" s="41"/>
      <c r="E54" s="41"/>
      <c r="F54" s="41"/>
      <c r="G54" s="41"/>
      <c r="H54" s="42"/>
      <c r="I54" s="41"/>
      <c r="J54" s="41"/>
      <c r="K54" s="42"/>
      <c r="L54" s="43"/>
      <c r="M54" s="109"/>
    </row>
    <row r="55" spans="1:13" s="1" customFormat="1" ht="20.25" customHeight="1" x14ac:dyDescent="0.15">
      <c r="A55" s="96" t="s">
        <v>11</v>
      </c>
      <c r="B55" s="97" t="s">
        <v>12</v>
      </c>
      <c r="C55" s="97">
        <f t="shared" si="0"/>
        <v>950</v>
      </c>
      <c r="D55" s="41"/>
      <c r="E55" s="41"/>
      <c r="F55" s="41"/>
      <c r="G55" s="41"/>
      <c r="H55" s="42"/>
      <c r="I55" s="41"/>
      <c r="J55" s="41"/>
      <c r="K55" s="42"/>
      <c r="L55" s="43"/>
      <c r="M55" s="109"/>
    </row>
    <row r="56" spans="1:13" s="1" customFormat="1" ht="20.25" customHeight="1" x14ac:dyDescent="0.15">
      <c r="A56" s="96" t="s">
        <v>11</v>
      </c>
      <c r="B56" s="97" t="s">
        <v>12</v>
      </c>
      <c r="C56" s="97">
        <f t="shared" si="0"/>
        <v>951</v>
      </c>
      <c r="D56" s="41"/>
      <c r="E56" s="41"/>
      <c r="F56" s="41"/>
      <c r="G56" s="41"/>
      <c r="H56" s="42"/>
      <c r="I56" s="41"/>
      <c r="J56" s="41"/>
      <c r="K56" s="42"/>
      <c r="L56" s="43"/>
      <c r="M56" s="109"/>
    </row>
    <row r="57" spans="1:13" s="1" customFormat="1" ht="20.25" customHeight="1" x14ac:dyDescent="0.15">
      <c r="A57" s="98" t="s">
        <v>11</v>
      </c>
      <c r="B57" s="99" t="s">
        <v>12</v>
      </c>
      <c r="C57" s="99">
        <f t="shared" si="0"/>
        <v>952</v>
      </c>
      <c r="D57" s="29"/>
      <c r="E57" s="29"/>
      <c r="F57" s="29"/>
      <c r="G57" s="29"/>
      <c r="H57" s="30"/>
      <c r="I57" s="29"/>
      <c r="J57" s="29"/>
      <c r="K57" s="30"/>
      <c r="L57" s="31"/>
      <c r="M57" s="110"/>
    </row>
    <row r="58" spans="1:13" s="1" customFormat="1" ht="20.25" customHeight="1" thickBot="1" x14ac:dyDescent="0.2">
      <c r="A58" s="100" t="s">
        <v>11</v>
      </c>
      <c r="B58" s="101" t="s">
        <v>12</v>
      </c>
      <c r="C58" s="101">
        <f t="shared" si="0"/>
        <v>953</v>
      </c>
      <c r="D58" s="33"/>
      <c r="E58" s="33"/>
      <c r="F58" s="33"/>
      <c r="G58" s="33"/>
      <c r="H58" s="34"/>
      <c r="I58" s="33"/>
      <c r="J58" s="33"/>
      <c r="K58" s="34"/>
      <c r="L58" s="35"/>
      <c r="M58" s="111"/>
    </row>
    <row r="59" spans="1:13" s="1" customFormat="1" ht="20.25" customHeight="1" x14ac:dyDescent="0.15">
      <c r="A59" s="94" t="s">
        <v>11</v>
      </c>
      <c r="B59" s="95" t="s">
        <v>13</v>
      </c>
      <c r="C59" s="97">
        <f t="shared" si="0"/>
        <v>954</v>
      </c>
      <c r="D59" s="25"/>
      <c r="E59" s="25"/>
      <c r="F59" s="25"/>
      <c r="G59" s="25"/>
      <c r="H59" s="26"/>
      <c r="I59" s="25"/>
      <c r="J59" s="25"/>
      <c r="K59" s="26"/>
      <c r="L59" s="27"/>
      <c r="M59" s="108"/>
    </row>
    <row r="60" spans="1:13" s="1" customFormat="1" ht="20.25" customHeight="1" x14ac:dyDescent="0.15">
      <c r="A60" s="98" t="s">
        <v>11</v>
      </c>
      <c r="B60" s="99" t="s">
        <v>13</v>
      </c>
      <c r="C60" s="99">
        <f t="shared" si="0"/>
        <v>955</v>
      </c>
      <c r="D60" s="29"/>
      <c r="E60" s="29"/>
      <c r="F60" s="29"/>
      <c r="G60" s="29"/>
      <c r="H60" s="30"/>
      <c r="I60" s="29"/>
      <c r="J60" s="29"/>
      <c r="K60" s="30"/>
      <c r="L60" s="31"/>
      <c r="M60" s="110"/>
    </row>
    <row r="61" spans="1:13" s="1" customFormat="1" ht="20.25" customHeight="1" x14ac:dyDescent="0.15">
      <c r="A61" s="102" t="s">
        <v>11</v>
      </c>
      <c r="B61" s="103" t="s">
        <v>13</v>
      </c>
      <c r="C61" s="103">
        <f t="shared" si="0"/>
        <v>956</v>
      </c>
      <c r="D61" s="37"/>
      <c r="E61" s="37"/>
      <c r="F61" s="37"/>
      <c r="G61" s="37"/>
      <c r="H61" s="38"/>
      <c r="I61" s="37"/>
      <c r="J61" s="37"/>
      <c r="K61" s="38"/>
      <c r="L61" s="39"/>
      <c r="M61" s="112"/>
    </row>
    <row r="62" spans="1:13" s="1" customFormat="1" ht="20.25" customHeight="1" x14ac:dyDescent="0.15">
      <c r="A62" s="102" t="s">
        <v>11</v>
      </c>
      <c r="B62" s="103" t="s">
        <v>13</v>
      </c>
      <c r="C62" s="103">
        <f t="shared" si="0"/>
        <v>957</v>
      </c>
      <c r="D62" s="37"/>
      <c r="E62" s="37"/>
      <c r="F62" s="37"/>
      <c r="G62" s="37"/>
      <c r="H62" s="38"/>
      <c r="I62" s="37"/>
      <c r="J62" s="37"/>
      <c r="K62" s="38"/>
      <c r="L62" s="39"/>
      <c r="M62" s="112"/>
    </row>
    <row r="63" spans="1:13" s="1" customFormat="1" ht="20.25" customHeight="1" x14ac:dyDescent="0.15">
      <c r="A63" s="102" t="s">
        <v>11</v>
      </c>
      <c r="B63" s="103" t="s">
        <v>13</v>
      </c>
      <c r="C63" s="103">
        <f t="shared" si="0"/>
        <v>958</v>
      </c>
      <c r="D63" s="37"/>
      <c r="E63" s="37"/>
      <c r="F63" s="37"/>
      <c r="G63" s="37"/>
      <c r="H63" s="38"/>
      <c r="I63" s="37"/>
      <c r="J63" s="37"/>
      <c r="K63" s="38"/>
      <c r="L63" s="39"/>
      <c r="M63" s="112"/>
    </row>
    <row r="64" spans="1:13" s="1" customFormat="1" ht="20.25" customHeight="1" thickBot="1" x14ac:dyDescent="0.2">
      <c r="A64" s="100" t="s">
        <v>11</v>
      </c>
      <c r="B64" s="101" t="s">
        <v>13</v>
      </c>
      <c r="C64" s="101">
        <f t="shared" si="0"/>
        <v>959</v>
      </c>
      <c r="D64" s="33"/>
      <c r="E64" s="33"/>
      <c r="F64" s="33"/>
      <c r="G64" s="33"/>
      <c r="H64" s="34"/>
      <c r="I64" s="33"/>
      <c r="J64" s="33"/>
      <c r="K64" s="34"/>
      <c r="L64" s="35"/>
      <c r="M64" s="111"/>
    </row>
    <row r="65" spans="1:13" s="1" customFormat="1" ht="20.25" customHeight="1" x14ac:dyDescent="0.15">
      <c r="A65" s="94" t="s">
        <v>11</v>
      </c>
      <c r="B65" s="95" t="s">
        <v>14</v>
      </c>
      <c r="C65" s="97">
        <f t="shared" ref="C65:C82" si="1">C64+1</f>
        <v>960</v>
      </c>
      <c r="D65" s="25"/>
      <c r="E65" s="25"/>
      <c r="F65" s="25"/>
      <c r="G65" s="25"/>
      <c r="H65" s="26"/>
      <c r="I65" s="25"/>
      <c r="J65" s="25"/>
      <c r="K65" s="26"/>
      <c r="L65" s="27"/>
      <c r="M65" s="28"/>
    </row>
    <row r="66" spans="1:13" s="1" customFormat="1" ht="20.25" customHeight="1" x14ac:dyDescent="0.15">
      <c r="A66" s="96" t="s">
        <v>11</v>
      </c>
      <c r="B66" s="97" t="s">
        <v>14</v>
      </c>
      <c r="C66" s="97">
        <f t="shared" si="1"/>
        <v>961</v>
      </c>
      <c r="D66" s="41"/>
      <c r="E66" s="41"/>
      <c r="F66" s="41"/>
      <c r="G66" s="41"/>
      <c r="H66" s="42"/>
      <c r="I66" s="41"/>
      <c r="J66" s="41"/>
      <c r="K66" s="42"/>
      <c r="L66" s="43"/>
      <c r="M66" s="50"/>
    </row>
    <row r="67" spans="1:13" s="1" customFormat="1" ht="20.25" customHeight="1" x14ac:dyDescent="0.15">
      <c r="A67" s="96" t="s">
        <v>11</v>
      </c>
      <c r="B67" s="97" t="s">
        <v>14</v>
      </c>
      <c r="C67" s="97">
        <f t="shared" si="1"/>
        <v>962</v>
      </c>
      <c r="D67" s="41"/>
      <c r="E67" s="41"/>
      <c r="F67" s="41"/>
      <c r="G67" s="41"/>
      <c r="H67" s="42"/>
      <c r="I67" s="41"/>
      <c r="J67" s="41"/>
      <c r="K67" s="42"/>
      <c r="L67" s="43"/>
      <c r="M67" s="50"/>
    </row>
    <row r="68" spans="1:13" s="1" customFormat="1" ht="20.25" customHeight="1" x14ac:dyDescent="0.15">
      <c r="A68" s="96" t="s">
        <v>11</v>
      </c>
      <c r="B68" s="97" t="s">
        <v>14</v>
      </c>
      <c r="C68" s="97">
        <f t="shared" si="1"/>
        <v>963</v>
      </c>
      <c r="D68" s="41"/>
      <c r="E68" s="41"/>
      <c r="F68" s="41"/>
      <c r="G68" s="41"/>
      <c r="H68" s="42"/>
      <c r="I68" s="41"/>
      <c r="J68" s="41"/>
      <c r="K68" s="42"/>
      <c r="L68" s="43"/>
      <c r="M68" s="50"/>
    </row>
    <row r="69" spans="1:13" s="1" customFormat="1" ht="20.25" customHeight="1" x14ac:dyDescent="0.15">
      <c r="A69" s="98" t="s">
        <v>11</v>
      </c>
      <c r="B69" s="99" t="s">
        <v>14</v>
      </c>
      <c r="C69" s="99">
        <f t="shared" si="1"/>
        <v>964</v>
      </c>
      <c r="D69" s="29"/>
      <c r="E69" s="29"/>
      <c r="F69" s="29"/>
      <c r="G69" s="29"/>
      <c r="H69" s="30"/>
      <c r="I69" s="29"/>
      <c r="J69" s="29"/>
      <c r="K69" s="30"/>
      <c r="L69" s="31"/>
      <c r="M69" s="32"/>
    </row>
    <row r="70" spans="1:13" s="1" customFormat="1" ht="20.25" customHeight="1" thickBot="1" x14ac:dyDescent="0.2">
      <c r="A70" s="100" t="s">
        <v>11</v>
      </c>
      <c r="B70" s="101" t="s">
        <v>14</v>
      </c>
      <c r="C70" s="101">
        <f t="shared" si="1"/>
        <v>965</v>
      </c>
      <c r="D70" s="33"/>
      <c r="E70" s="33"/>
      <c r="F70" s="33"/>
      <c r="G70" s="33"/>
      <c r="H70" s="34"/>
      <c r="I70" s="33"/>
      <c r="J70" s="33"/>
      <c r="K70" s="34"/>
      <c r="L70" s="35"/>
      <c r="M70" s="36"/>
    </row>
    <row r="71" spans="1:13" s="1" customFormat="1" ht="20.25" customHeight="1" x14ac:dyDescent="0.15">
      <c r="A71" s="96" t="s">
        <v>11</v>
      </c>
      <c r="B71" s="97" t="s">
        <v>15</v>
      </c>
      <c r="C71" s="97">
        <f t="shared" si="1"/>
        <v>966</v>
      </c>
      <c r="D71" s="41"/>
      <c r="E71" s="41"/>
      <c r="F71" s="41"/>
      <c r="G71" s="41"/>
      <c r="H71" s="42"/>
      <c r="I71" s="41"/>
      <c r="J71" s="41"/>
      <c r="K71" s="42"/>
      <c r="L71" s="43"/>
      <c r="M71" s="108"/>
    </row>
    <row r="72" spans="1:13" s="1" customFormat="1" ht="20.25" customHeight="1" x14ac:dyDescent="0.15">
      <c r="A72" s="96" t="s">
        <v>11</v>
      </c>
      <c r="B72" s="97" t="s">
        <v>15</v>
      </c>
      <c r="C72" s="97">
        <f t="shared" si="1"/>
        <v>967</v>
      </c>
      <c r="D72" s="41"/>
      <c r="E72" s="41"/>
      <c r="F72" s="41"/>
      <c r="G72" s="41"/>
      <c r="H72" s="42"/>
      <c r="I72" s="41"/>
      <c r="J72" s="41"/>
      <c r="K72" s="42"/>
      <c r="L72" s="43"/>
      <c r="M72" s="109"/>
    </row>
    <row r="73" spans="1:13" s="1" customFormat="1" ht="20.25" customHeight="1" x14ac:dyDescent="0.15">
      <c r="A73" s="96" t="s">
        <v>11</v>
      </c>
      <c r="B73" s="97" t="s">
        <v>15</v>
      </c>
      <c r="C73" s="97">
        <f t="shared" si="1"/>
        <v>968</v>
      </c>
      <c r="D73" s="41"/>
      <c r="E73" s="41"/>
      <c r="F73" s="41"/>
      <c r="G73" s="41"/>
      <c r="H73" s="42"/>
      <c r="I73" s="41"/>
      <c r="J73" s="41"/>
      <c r="K73" s="42"/>
      <c r="L73" s="43"/>
      <c r="M73" s="109"/>
    </row>
    <row r="74" spans="1:13" s="1" customFormat="1" ht="20.25" customHeight="1" x14ac:dyDescent="0.15">
      <c r="A74" s="96" t="s">
        <v>11</v>
      </c>
      <c r="B74" s="97" t="s">
        <v>15</v>
      </c>
      <c r="C74" s="97">
        <f t="shared" si="1"/>
        <v>969</v>
      </c>
      <c r="D74" s="41"/>
      <c r="E74" s="41"/>
      <c r="F74" s="41"/>
      <c r="G74" s="41"/>
      <c r="H74" s="42"/>
      <c r="I74" s="41"/>
      <c r="J74" s="41"/>
      <c r="K74" s="42"/>
      <c r="L74" s="43"/>
      <c r="M74" s="109"/>
    </row>
    <row r="75" spans="1:13" s="1" customFormat="1" ht="20.25" customHeight="1" x14ac:dyDescent="0.15">
      <c r="A75" s="98" t="s">
        <v>11</v>
      </c>
      <c r="B75" s="99" t="s">
        <v>15</v>
      </c>
      <c r="C75" s="99">
        <f t="shared" si="1"/>
        <v>970</v>
      </c>
      <c r="D75" s="29"/>
      <c r="E75" s="29"/>
      <c r="F75" s="29"/>
      <c r="G75" s="29"/>
      <c r="H75" s="30"/>
      <c r="I75" s="29"/>
      <c r="J75" s="29"/>
      <c r="K75" s="30"/>
      <c r="L75" s="31"/>
      <c r="M75" s="110"/>
    </row>
    <row r="76" spans="1:13" s="1" customFormat="1" ht="20.25" customHeight="1" thickBot="1" x14ac:dyDescent="0.2">
      <c r="A76" s="100" t="s">
        <v>11</v>
      </c>
      <c r="B76" s="101" t="s">
        <v>15</v>
      </c>
      <c r="C76" s="101">
        <f t="shared" si="1"/>
        <v>971</v>
      </c>
      <c r="D76" s="33"/>
      <c r="E76" s="33"/>
      <c r="F76" s="33"/>
      <c r="G76" s="33"/>
      <c r="H76" s="34"/>
      <c r="I76" s="33"/>
      <c r="J76" s="33"/>
      <c r="K76" s="34"/>
      <c r="L76" s="35"/>
      <c r="M76" s="111"/>
    </row>
    <row r="77" spans="1:13" s="1" customFormat="1" ht="20.25" customHeight="1" x14ac:dyDescent="0.15">
      <c r="A77" s="94" t="s">
        <v>11</v>
      </c>
      <c r="B77" s="95" t="s">
        <v>137</v>
      </c>
      <c r="C77" s="97">
        <f t="shared" si="1"/>
        <v>972</v>
      </c>
      <c r="D77" s="25"/>
      <c r="E77" s="25"/>
      <c r="F77" s="25"/>
      <c r="G77" s="25"/>
      <c r="H77" s="26"/>
      <c r="I77" s="25"/>
      <c r="J77" s="25"/>
      <c r="K77" s="26"/>
      <c r="L77" s="27"/>
      <c r="M77" s="108"/>
    </row>
    <row r="78" spans="1:13" s="1" customFormat="1" ht="20.25" customHeight="1" x14ac:dyDescent="0.15">
      <c r="A78" s="98" t="s">
        <v>11</v>
      </c>
      <c r="B78" s="99" t="s">
        <v>137</v>
      </c>
      <c r="C78" s="99">
        <f t="shared" si="1"/>
        <v>973</v>
      </c>
      <c r="D78" s="29"/>
      <c r="E78" s="29"/>
      <c r="F78" s="29"/>
      <c r="G78" s="29"/>
      <c r="H78" s="30"/>
      <c r="I78" s="29"/>
      <c r="J78" s="29"/>
      <c r="K78" s="30"/>
      <c r="L78" s="31"/>
      <c r="M78" s="110"/>
    </row>
    <row r="79" spans="1:13" s="1" customFormat="1" ht="20.25" customHeight="1" x14ac:dyDescent="0.15">
      <c r="A79" s="98" t="s">
        <v>11</v>
      </c>
      <c r="B79" s="99" t="s">
        <v>137</v>
      </c>
      <c r="C79" s="99">
        <f t="shared" si="1"/>
        <v>974</v>
      </c>
      <c r="D79" s="29"/>
      <c r="E79" s="29"/>
      <c r="F79" s="29"/>
      <c r="G79" s="29"/>
      <c r="H79" s="30"/>
      <c r="I79" s="29"/>
      <c r="J79" s="29"/>
      <c r="K79" s="30"/>
      <c r="L79" s="31"/>
      <c r="M79" s="110"/>
    </row>
    <row r="80" spans="1:13" s="1" customFormat="1" ht="20.25" customHeight="1" x14ac:dyDescent="0.15">
      <c r="A80" s="98" t="s">
        <v>11</v>
      </c>
      <c r="B80" s="99" t="s">
        <v>137</v>
      </c>
      <c r="C80" s="99">
        <f t="shared" si="1"/>
        <v>975</v>
      </c>
      <c r="D80" s="29"/>
      <c r="E80" s="29"/>
      <c r="F80" s="29"/>
      <c r="G80" s="29"/>
      <c r="H80" s="30"/>
      <c r="I80" s="29"/>
      <c r="J80" s="29"/>
      <c r="K80" s="30"/>
      <c r="L80" s="31"/>
      <c r="M80" s="110"/>
    </row>
    <row r="81" spans="1:13" s="1" customFormat="1" ht="20.25" customHeight="1" x14ac:dyDescent="0.15">
      <c r="A81" s="98" t="s">
        <v>11</v>
      </c>
      <c r="B81" s="99" t="s">
        <v>137</v>
      </c>
      <c r="C81" s="99">
        <f t="shared" si="1"/>
        <v>976</v>
      </c>
      <c r="D81" s="29"/>
      <c r="E81" s="29"/>
      <c r="F81" s="29"/>
      <c r="G81" s="29"/>
      <c r="H81" s="30"/>
      <c r="I81" s="29"/>
      <c r="J81" s="29"/>
      <c r="K81" s="30"/>
      <c r="L81" s="31"/>
      <c r="M81" s="110"/>
    </row>
    <row r="82" spans="1:13" s="1" customFormat="1" ht="20.25" customHeight="1" thickBot="1" x14ac:dyDescent="0.2">
      <c r="A82" s="100" t="s">
        <v>11</v>
      </c>
      <c r="B82" s="101" t="s">
        <v>137</v>
      </c>
      <c r="C82" s="101">
        <f t="shared" si="1"/>
        <v>977</v>
      </c>
      <c r="D82" s="33"/>
      <c r="E82" s="33"/>
      <c r="F82" s="33"/>
      <c r="G82" s="33"/>
      <c r="H82" s="34"/>
      <c r="I82" s="33"/>
      <c r="J82" s="33"/>
      <c r="K82" s="34"/>
      <c r="L82" s="35"/>
      <c r="M82" s="111"/>
    </row>
    <row r="83" spans="1:13" s="1" customFormat="1" ht="20.25" customHeight="1" x14ac:dyDescent="0.15">
      <c r="A83" s="96" t="s">
        <v>11</v>
      </c>
      <c r="B83" s="97" t="s">
        <v>24</v>
      </c>
      <c r="C83" s="41"/>
      <c r="D83" s="41"/>
      <c r="E83" s="41"/>
      <c r="F83" s="41"/>
      <c r="G83" s="41"/>
      <c r="H83" s="42"/>
      <c r="I83" s="41"/>
      <c r="J83" s="41"/>
      <c r="K83" s="104"/>
      <c r="L83" s="43"/>
      <c r="M83" s="108"/>
    </row>
    <row r="84" spans="1:13" s="1" customFormat="1" ht="20.25" customHeight="1" x14ac:dyDescent="0.15">
      <c r="A84" s="98" t="s">
        <v>11</v>
      </c>
      <c r="B84" s="99" t="s">
        <v>24</v>
      </c>
      <c r="C84" s="29"/>
      <c r="D84" s="29"/>
      <c r="E84" s="29"/>
      <c r="F84" s="29"/>
      <c r="G84" s="29"/>
      <c r="H84" s="30"/>
      <c r="I84" s="29"/>
      <c r="J84" s="29"/>
      <c r="K84" s="105"/>
      <c r="L84" s="31"/>
      <c r="M84" s="110"/>
    </row>
    <row r="85" spans="1:13" s="1" customFormat="1" ht="20.25" customHeight="1" x14ac:dyDescent="0.15">
      <c r="A85" s="98" t="s">
        <v>11</v>
      </c>
      <c r="B85" s="99" t="s">
        <v>24</v>
      </c>
      <c r="C85" s="29"/>
      <c r="D85" s="29"/>
      <c r="E85" s="29"/>
      <c r="F85" s="29"/>
      <c r="G85" s="29"/>
      <c r="H85" s="30"/>
      <c r="I85" s="29"/>
      <c r="J85" s="29"/>
      <c r="K85" s="105"/>
      <c r="L85" s="31"/>
      <c r="M85" s="110"/>
    </row>
    <row r="86" spans="1:13" s="1" customFormat="1" ht="20.25" customHeight="1" x14ac:dyDescent="0.15">
      <c r="A86" s="98" t="s">
        <v>11</v>
      </c>
      <c r="B86" s="99" t="s">
        <v>24</v>
      </c>
      <c r="C86" s="29"/>
      <c r="D86" s="29"/>
      <c r="E86" s="29"/>
      <c r="F86" s="29"/>
      <c r="G86" s="29"/>
      <c r="H86" s="30"/>
      <c r="I86" s="29"/>
      <c r="J86" s="29"/>
      <c r="K86" s="105"/>
      <c r="L86" s="31"/>
      <c r="M86" s="110"/>
    </row>
    <row r="87" spans="1:13" s="1" customFormat="1" ht="20.25" customHeight="1" x14ac:dyDescent="0.15">
      <c r="A87" s="98" t="s">
        <v>11</v>
      </c>
      <c r="B87" s="99" t="s">
        <v>24</v>
      </c>
      <c r="C87" s="29"/>
      <c r="D87" s="29"/>
      <c r="E87" s="29"/>
      <c r="F87" s="29"/>
      <c r="G87" s="29"/>
      <c r="H87" s="30"/>
      <c r="I87" s="29"/>
      <c r="J87" s="29"/>
      <c r="K87" s="105"/>
      <c r="L87" s="31"/>
      <c r="M87" s="110"/>
    </row>
    <row r="88" spans="1:13" s="1" customFormat="1" ht="20.25" customHeight="1" thickBot="1" x14ac:dyDescent="0.2">
      <c r="A88" s="100" t="s">
        <v>11</v>
      </c>
      <c r="B88" s="101" t="s">
        <v>24</v>
      </c>
      <c r="C88" s="33"/>
      <c r="D88" s="33"/>
      <c r="E88" s="33"/>
      <c r="F88" s="33"/>
      <c r="G88" s="33"/>
      <c r="H88" s="34"/>
      <c r="I88" s="33"/>
      <c r="J88" s="33"/>
      <c r="K88" s="106"/>
      <c r="L88" s="35"/>
      <c r="M88" s="111"/>
    </row>
    <row r="89" spans="1:13" s="1" customFormat="1" ht="20.25" customHeight="1" x14ac:dyDescent="0.15">
      <c r="A89" s="94" t="s">
        <v>11</v>
      </c>
      <c r="B89" s="95" t="s">
        <v>24</v>
      </c>
      <c r="C89" s="41"/>
      <c r="D89" s="25"/>
      <c r="E89" s="25"/>
      <c r="F89" s="25"/>
      <c r="G89" s="25"/>
      <c r="H89" s="26"/>
      <c r="I89" s="25"/>
      <c r="J89" s="25"/>
      <c r="K89" s="107"/>
      <c r="L89" s="27"/>
      <c r="M89" s="108"/>
    </row>
    <row r="90" spans="1:13" s="1" customFormat="1" ht="20.25" customHeight="1" x14ac:dyDescent="0.15">
      <c r="A90" s="98" t="s">
        <v>11</v>
      </c>
      <c r="B90" s="99" t="s">
        <v>24</v>
      </c>
      <c r="C90" s="29"/>
      <c r="D90" s="29"/>
      <c r="E90" s="29"/>
      <c r="F90" s="29"/>
      <c r="G90" s="29"/>
      <c r="H90" s="30"/>
      <c r="I90" s="29"/>
      <c r="J90" s="29"/>
      <c r="K90" s="105"/>
      <c r="L90" s="31"/>
      <c r="M90" s="110"/>
    </row>
    <row r="91" spans="1:13" s="1" customFormat="1" ht="20.25" customHeight="1" x14ac:dyDescent="0.15">
      <c r="A91" s="98" t="s">
        <v>11</v>
      </c>
      <c r="B91" s="99" t="s">
        <v>24</v>
      </c>
      <c r="C91" s="29"/>
      <c r="D91" s="29"/>
      <c r="E91" s="29"/>
      <c r="F91" s="29"/>
      <c r="G91" s="29"/>
      <c r="H91" s="30"/>
      <c r="I91" s="29"/>
      <c r="J91" s="29"/>
      <c r="K91" s="105"/>
      <c r="L91" s="31"/>
      <c r="M91" s="110"/>
    </row>
    <row r="92" spans="1:13" s="1" customFormat="1" ht="20.25" customHeight="1" x14ac:dyDescent="0.15">
      <c r="A92" s="98" t="s">
        <v>11</v>
      </c>
      <c r="B92" s="99" t="s">
        <v>24</v>
      </c>
      <c r="C92" s="29"/>
      <c r="D92" s="29"/>
      <c r="E92" s="29"/>
      <c r="F92" s="29"/>
      <c r="G92" s="29"/>
      <c r="H92" s="30"/>
      <c r="I92" s="29"/>
      <c r="J92" s="29"/>
      <c r="K92" s="105"/>
      <c r="L92" s="31"/>
      <c r="M92" s="110"/>
    </row>
    <row r="93" spans="1:13" s="1" customFormat="1" ht="20.25" customHeight="1" x14ac:dyDescent="0.15">
      <c r="A93" s="98" t="s">
        <v>11</v>
      </c>
      <c r="B93" s="99" t="s">
        <v>24</v>
      </c>
      <c r="C93" s="29"/>
      <c r="D93" s="29"/>
      <c r="E93" s="29"/>
      <c r="F93" s="29"/>
      <c r="G93" s="29"/>
      <c r="H93" s="30"/>
      <c r="I93" s="29"/>
      <c r="J93" s="29"/>
      <c r="K93" s="105"/>
      <c r="L93" s="31"/>
      <c r="M93" s="110"/>
    </row>
    <row r="94" spans="1:13" s="1" customFormat="1" ht="20.25" customHeight="1" thickBot="1" x14ac:dyDescent="0.2">
      <c r="A94" s="100" t="s">
        <v>11</v>
      </c>
      <c r="B94" s="101" t="s">
        <v>24</v>
      </c>
      <c r="C94" s="33"/>
      <c r="D94" s="33"/>
      <c r="E94" s="33"/>
      <c r="F94" s="33"/>
      <c r="G94" s="33"/>
      <c r="H94" s="34"/>
      <c r="I94" s="33"/>
      <c r="J94" s="33"/>
      <c r="K94" s="106"/>
      <c r="L94" s="35"/>
      <c r="M94" s="111"/>
    </row>
    <row r="95" spans="1:13" s="1" customFormat="1" ht="20.25" customHeight="1" x14ac:dyDescent="0.15">
      <c r="A95" s="94" t="s">
        <v>11</v>
      </c>
      <c r="B95" s="95" t="s">
        <v>24</v>
      </c>
      <c r="C95" s="41"/>
      <c r="D95" s="25"/>
      <c r="E95" s="25"/>
      <c r="F95" s="25"/>
      <c r="G95" s="25"/>
      <c r="H95" s="26"/>
      <c r="I95" s="25"/>
      <c r="J95" s="25"/>
      <c r="K95" s="107"/>
      <c r="L95" s="27"/>
      <c r="M95" s="108"/>
    </row>
    <row r="96" spans="1:13" s="1" customFormat="1" ht="20.25" customHeight="1" x14ac:dyDescent="0.15">
      <c r="A96" s="98" t="s">
        <v>11</v>
      </c>
      <c r="B96" s="99" t="s">
        <v>24</v>
      </c>
      <c r="C96" s="29"/>
      <c r="D96" s="29"/>
      <c r="E96" s="29"/>
      <c r="F96" s="29"/>
      <c r="G96" s="29"/>
      <c r="H96" s="30"/>
      <c r="I96" s="29"/>
      <c r="J96" s="29"/>
      <c r="K96" s="105"/>
      <c r="L96" s="31"/>
      <c r="M96" s="110"/>
    </row>
    <row r="97" spans="1:13" s="1" customFormat="1" ht="20.25" customHeight="1" x14ac:dyDescent="0.15">
      <c r="A97" s="98" t="s">
        <v>11</v>
      </c>
      <c r="B97" s="99" t="s">
        <v>24</v>
      </c>
      <c r="C97" s="29"/>
      <c r="D97" s="29"/>
      <c r="E97" s="29"/>
      <c r="F97" s="29"/>
      <c r="G97" s="29"/>
      <c r="H97" s="30"/>
      <c r="I97" s="29"/>
      <c r="J97" s="29"/>
      <c r="K97" s="105"/>
      <c r="L97" s="31"/>
      <c r="M97" s="110"/>
    </row>
    <row r="98" spans="1:13" s="1" customFormat="1" ht="20.25" customHeight="1" x14ac:dyDescent="0.15">
      <c r="A98" s="98" t="s">
        <v>11</v>
      </c>
      <c r="B98" s="99" t="s">
        <v>24</v>
      </c>
      <c r="C98" s="29"/>
      <c r="D98" s="29"/>
      <c r="E98" s="29"/>
      <c r="F98" s="29"/>
      <c r="G98" s="29"/>
      <c r="H98" s="30"/>
      <c r="I98" s="29"/>
      <c r="J98" s="29"/>
      <c r="K98" s="105"/>
      <c r="L98" s="31"/>
      <c r="M98" s="110"/>
    </row>
    <row r="99" spans="1:13" s="1" customFormat="1" ht="20.25" customHeight="1" x14ac:dyDescent="0.15">
      <c r="A99" s="98" t="s">
        <v>11</v>
      </c>
      <c r="B99" s="99" t="s">
        <v>24</v>
      </c>
      <c r="C99" s="29"/>
      <c r="D99" s="29"/>
      <c r="E99" s="29"/>
      <c r="F99" s="29"/>
      <c r="G99" s="29"/>
      <c r="H99" s="30"/>
      <c r="I99" s="29"/>
      <c r="J99" s="29"/>
      <c r="K99" s="105"/>
      <c r="L99" s="31"/>
      <c r="M99" s="110"/>
    </row>
    <row r="100" spans="1:13" s="1" customFormat="1" ht="20.25" customHeight="1" thickBot="1" x14ac:dyDescent="0.2">
      <c r="A100" s="100" t="s">
        <v>11</v>
      </c>
      <c r="B100" s="101" t="s">
        <v>24</v>
      </c>
      <c r="C100" s="33"/>
      <c r="D100" s="33"/>
      <c r="E100" s="33"/>
      <c r="F100" s="33"/>
      <c r="G100" s="33"/>
      <c r="H100" s="34"/>
      <c r="I100" s="33"/>
      <c r="J100" s="33"/>
      <c r="K100" s="106"/>
      <c r="L100" s="35"/>
      <c r="M100" s="111"/>
    </row>
    <row r="101" spans="1:13" s="1" customFormat="1" ht="20.25" customHeight="1" x14ac:dyDescent="0.15">
      <c r="A101" s="94" t="s">
        <v>11</v>
      </c>
      <c r="B101" s="95" t="s">
        <v>24</v>
      </c>
      <c r="C101" s="25"/>
      <c r="D101" s="25"/>
      <c r="E101" s="25"/>
      <c r="F101" s="25"/>
      <c r="G101" s="25"/>
      <c r="H101" s="26"/>
      <c r="I101" s="25"/>
      <c r="J101" s="25"/>
      <c r="K101" s="107"/>
      <c r="L101" s="27"/>
      <c r="M101" s="108"/>
    </row>
    <row r="102" spans="1:13" s="1" customFormat="1" ht="20.25" customHeight="1" x14ac:dyDescent="0.15">
      <c r="A102" s="98" t="s">
        <v>11</v>
      </c>
      <c r="B102" s="99" t="s">
        <v>24</v>
      </c>
      <c r="C102" s="29"/>
      <c r="D102" s="29"/>
      <c r="E102" s="29"/>
      <c r="F102" s="29"/>
      <c r="G102" s="29"/>
      <c r="H102" s="30"/>
      <c r="I102" s="29"/>
      <c r="J102" s="29"/>
      <c r="K102" s="105"/>
      <c r="L102" s="31"/>
      <c r="M102" s="110"/>
    </row>
    <row r="103" spans="1:13" s="1" customFormat="1" ht="20.25" customHeight="1" x14ac:dyDescent="0.15">
      <c r="A103" s="98" t="s">
        <v>11</v>
      </c>
      <c r="B103" s="99" t="s">
        <v>24</v>
      </c>
      <c r="C103" s="29"/>
      <c r="D103" s="29"/>
      <c r="E103" s="29"/>
      <c r="F103" s="29"/>
      <c r="G103" s="29"/>
      <c r="H103" s="30"/>
      <c r="I103" s="29"/>
      <c r="J103" s="29"/>
      <c r="K103" s="105"/>
      <c r="L103" s="31"/>
      <c r="M103" s="110"/>
    </row>
    <row r="104" spans="1:13" s="1" customFormat="1" ht="20.25" customHeight="1" x14ac:dyDescent="0.15">
      <c r="A104" s="98" t="s">
        <v>11</v>
      </c>
      <c r="B104" s="99" t="s">
        <v>24</v>
      </c>
      <c r="C104" s="29"/>
      <c r="D104" s="29"/>
      <c r="E104" s="29"/>
      <c r="F104" s="29"/>
      <c r="G104" s="29"/>
      <c r="H104" s="30"/>
      <c r="I104" s="29"/>
      <c r="J104" s="29"/>
      <c r="K104" s="105"/>
      <c r="L104" s="31"/>
      <c r="M104" s="110"/>
    </row>
    <row r="105" spans="1:13" s="1" customFormat="1" ht="20.25" customHeight="1" x14ac:dyDescent="0.15">
      <c r="A105" s="98" t="s">
        <v>11</v>
      </c>
      <c r="B105" s="99" t="s">
        <v>24</v>
      </c>
      <c r="C105" s="29"/>
      <c r="D105" s="29"/>
      <c r="E105" s="29"/>
      <c r="F105" s="29"/>
      <c r="G105" s="29"/>
      <c r="H105" s="30"/>
      <c r="I105" s="29"/>
      <c r="J105" s="29"/>
      <c r="K105" s="105"/>
      <c r="L105" s="31"/>
      <c r="M105" s="110"/>
    </row>
    <row r="106" spans="1:13" s="1" customFormat="1" ht="20.25" customHeight="1" thickBot="1" x14ac:dyDescent="0.2">
      <c r="A106" s="100" t="s">
        <v>11</v>
      </c>
      <c r="B106" s="101" t="s">
        <v>24</v>
      </c>
      <c r="C106" s="33"/>
      <c r="D106" s="33"/>
      <c r="E106" s="33"/>
      <c r="F106" s="33"/>
      <c r="G106" s="33"/>
      <c r="H106" s="34"/>
      <c r="I106" s="33"/>
      <c r="J106" s="33"/>
      <c r="K106" s="106"/>
      <c r="L106" s="35"/>
      <c r="M106" s="111"/>
    </row>
    <row r="107" spans="1:13" ht="20.25" customHeight="1" thickBot="1" x14ac:dyDescent="0.2"/>
    <row r="108" spans="1:13" ht="20.25" customHeight="1" thickBot="1" x14ac:dyDescent="0.2">
      <c r="C108" s="55" t="s">
        <v>138</v>
      </c>
      <c r="D108" s="51" t="s">
        <v>3</v>
      </c>
      <c r="E108" s="56" t="s">
        <v>139</v>
      </c>
      <c r="F108" s="57" t="s">
        <v>140</v>
      </c>
    </row>
    <row r="109" spans="1:13" ht="20.25" customHeight="1" x14ac:dyDescent="0.15">
      <c r="C109" s="44">
        <v>1</v>
      </c>
      <c r="D109" s="45"/>
      <c r="E109" s="46"/>
    </row>
    <row r="110" spans="1:13" ht="20.25" customHeight="1" x14ac:dyDescent="0.15">
      <c r="C110" s="58">
        <v>2</v>
      </c>
      <c r="D110" s="59"/>
      <c r="E110" s="60"/>
    </row>
    <row r="111" spans="1:13" ht="20.25" customHeight="1" x14ac:dyDescent="0.15">
      <c r="C111" s="58">
        <v>3</v>
      </c>
      <c r="D111" s="59"/>
      <c r="E111" s="60"/>
    </row>
    <row r="112" spans="1:13" ht="20.25" customHeight="1" x14ac:dyDescent="0.15">
      <c r="C112" s="58">
        <v>4</v>
      </c>
      <c r="D112" s="59"/>
      <c r="E112" s="60"/>
    </row>
    <row r="113" spans="3:8" ht="20.25" customHeight="1" x14ac:dyDescent="0.15">
      <c r="C113" s="58">
        <v>5</v>
      </c>
      <c r="D113" s="59"/>
      <c r="E113" s="60"/>
    </row>
    <row r="114" spans="3:8" ht="20.25" customHeight="1" x14ac:dyDescent="0.15">
      <c r="C114" s="58">
        <v>6</v>
      </c>
      <c r="D114" s="59"/>
      <c r="E114" s="60"/>
    </row>
    <row r="115" spans="3:8" ht="20.25" customHeight="1" x14ac:dyDescent="0.15">
      <c r="C115" s="58">
        <v>7</v>
      </c>
      <c r="D115" s="59"/>
      <c r="E115" s="60"/>
    </row>
    <row r="116" spans="3:8" ht="20.25" customHeight="1" x14ac:dyDescent="0.15">
      <c r="C116" s="58">
        <v>8</v>
      </c>
      <c r="D116" s="59"/>
      <c r="E116" s="60"/>
    </row>
    <row r="117" spans="3:8" ht="20.25" customHeight="1" x14ac:dyDescent="0.15">
      <c r="C117" s="58">
        <v>9</v>
      </c>
      <c r="D117" s="59"/>
      <c r="E117" s="60"/>
    </row>
    <row r="118" spans="3:8" ht="20.25" customHeight="1" x14ac:dyDescent="0.15">
      <c r="C118" s="58">
        <v>10</v>
      </c>
      <c r="D118" s="59"/>
      <c r="E118" s="60"/>
    </row>
    <row r="119" spans="3:8" ht="20.25" customHeight="1" x14ac:dyDescent="0.15">
      <c r="C119" s="58">
        <v>11</v>
      </c>
      <c r="D119" s="59"/>
      <c r="E119" s="60"/>
    </row>
    <row r="120" spans="3:8" ht="20.25" customHeight="1" x14ac:dyDescent="0.15">
      <c r="C120" s="58">
        <v>12</v>
      </c>
      <c r="D120" s="18"/>
      <c r="E120" s="21"/>
    </row>
    <row r="121" spans="3:8" ht="20.25" customHeight="1" x14ac:dyDescent="0.15">
      <c r="C121" s="58">
        <v>13</v>
      </c>
      <c r="D121" s="18"/>
      <c r="E121" s="21"/>
    </row>
    <row r="122" spans="3:8" ht="20.25" customHeight="1" x14ac:dyDescent="0.15">
      <c r="C122" s="19">
        <v>14</v>
      </c>
      <c r="D122" s="18"/>
      <c r="E122" s="21"/>
    </row>
    <row r="123" spans="3:8" ht="20.25" customHeight="1" x14ac:dyDescent="0.15">
      <c r="C123" s="47">
        <v>15</v>
      </c>
      <c r="D123" s="48"/>
      <c r="E123" s="49"/>
      <c r="F123" s="115"/>
      <c r="G123" s="115"/>
      <c r="H123" s="115"/>
    </row>
    <row r="124" spans="3:8" ht="20.25" customHeight="1" x14ac:dyDescent="0.15">
      <c r="C124" s="19">
        <v>16</v>
      </c>
      <c r="D124" s="18"/>
      <c r="E124" s="21"/>
    </row>
    <row r="125" spans="3:8" ht="20.25" customHeight="1" x14ac:dyDescent="0.15">
      <c r="C125" s="47">
        <v>17</v>
      </c>
      <c r="D125" s="18"/>
      <c r="E125" s="21"/>
    </row>
    <row r="126" spans="3:8" ht="20.25" customHeight="1" x14ac:dyDescent="0.15">
      <c r="C126" s="19">
        <v>18</v>
      </c>
      <c r="D126" s="18"/>
      <c r="E126" s="21"/>
    </row>
    <row r="127" spans="3:8" ht="20.25" customHeight="1" x14ac:dyDescent="0.15">
      <c r="C127" s="47">
        <v>19</v>
      </c>
      <c r="D127" s="18"/>
      <c r="E127" s="21"/>
    </row>
    <row r="128" spans="3:8" ht="20.25" customHeight="1" thickBot="1" x14ac:dyDescent="0.2">
      <c r="C128" s="20">
        <v>20</v>
      </c>
      <c r="D128" s="22"/>
      <c r="E128" s="23"/>
    </row>
  </sheetData>
  <mergeCells count="3">
    <mergeCell ref="A1:I1"/>
    <mergeCell ref="A2:I2"/>
    <mergeCell ref="F123:H123"/>
  </mergeCells>
  <phoneticPr fontId="2"/>
  <dataValidations count="7">
    <dataValidation type="list" allowBlank="1" showInputMessage="1" showErrorMessage="1" errorTitle="エラー" error="正しい都県番号を入力してください。" sqref="J2">
      <formula1>"8,9,10,11"</formula1>
    </dataValidation>
    <dataValidation imeMode="halfAlpha" allowBlank="1" showInputMessage="1" showErrorMessage="1" sqref="C5:C106 L5:M106"/>
    <dataValidation imeMode="hiragana" allowBlank="1" showInputMessage="1" showErrorMessage="1" sqref="D5:D106 I5:I106 F5:F106"/>
    <dataValidation imeMode="halfKatakana" allowBlank="1" showInputMessage="1" showErrorMessage="1" sqref="G5:G106 E5:E106"/>
    <dataValidation type="list" imeMode="halfAlpha" allowBlank="1" showInputMessage="1" showErrorMessage="1" errorTitle="エラー" error="正しい学年を入力してください。" sqref="H5:H106">
      <formula1>"1,2,3"</formula1>
    </dataValidation>
    <dataValidation type="list" imeMode="hiragana" allowBlank="1" showInputMessage="1" showErrorMessage="1" errorTitle="エラー" error="リレー登録する場合のみ&quot;○&quot;を入力してください。" sqref="K5:K82">
      <formula1>"○"</formula1>
    </dataValidation>
    <dataValidation type="list" imeMode="hiragana" allowBlank="1" showInputMessage="1" showErrorMessage="1" errorTitle="エラー" error="氏名に外字が含まれる場合のみ&quot;○&quot;を入力してください。" sqref="J5:J106">
      <formula1>"○"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5" orientation="portrait" r:id="rId1"/>
  <rowBreaks count="1" manualBreakCount="1">
    <brk id="6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view="pageBreakPreview" zoomScale="85" zoomScaleNormal="100" zoomScaleSheetLayoutView="85" workbookViewId="0">
      <pane ySplit="4" topLeftCell="A5" activePane="bottomLeft" state="frozen"/>
      <selection sqref="A1:I1"/>
      <selection pane="bottomLeft" activeCell="A6" sqref="A6"/>
    </sheetView>
  </sheetViews>
  <sheetFormatPr defaultColWidth="7.5" defaultRowHeight="13.5" x14ac:dyDescent="0.15"/>
  <cols>
    <col min="1" max="1" width="5.5" style="2" bestFit="1" customWidth="1"/>
    <col min="2" max="3" width="9.5" style="2" bestFit="1" customWidth="1"/>
    <col min="4" max="5" width="20.125" style="2" customWidth="1"/>
    <col min="6" max="7" width="11.625" style="2" bestFit="1" customWidth="1"/>
    <col min="8" max="8" width="5.5" style="2" bestFit="1" customWidth="1"/>
    <col min="9" max="9" width="31.625" style="2" bestFit="1" customWidth="1"/>
    <col min="10" max="10" width="6.625" style="2" bestFit="1" customWidth="1"/>
    <col min="11" max="11" width="8.625" style="2" bestFit="1" customWidth="1"/>
    <col min="12" max="12" width="9.5" style="2" bestFit="1" customWidth="1"/>
    <col min="13" max="13" width="5.625" style="2" bestFit="1" customWidth="1"/>
    <col min="14" max="14" width="7.5" style="2" customWidth="1"/>
    <col min="15" max="16384" width="7.5" style="2"/>
  </cols>
  <sheetData>
    <row r="1" spans="1:13" s="1" customFormat="1" ht="28.5" x14ac:dyDescent="0.15">
      <c r="A1" s="113" t="s">
        <v>163</v>
      </c>
      <c r="B1" s="113"/>
      <c r="C1" s="113"/>
      <c r="D1" s="113"/>
      <c r="E1" s="113"/>
      <c r="F1" s="113"/>
      <c r="G1" s="113"/>
      <c r="H1" s="113"/>
      <c r="I1" s="114"/>
      <c r="J1" s="84" t="s">
        <v>28</v>
      </c>
      <c r="K1" s="85" t="s">
        <v>27</v>
      </c>
    </row>
    <row r="2" spans="1:13" s="1" customFormat="1" ht="29.25" thickBot="1" x14ac:dyDescent="0.2">
      <c r="A2" s="113" t="s">
        <v>30</v>
      </c>
      <c r="B2" s="113"/>
      <c r="C2" s="113"/>
      <c r="D2" s="113"/>
      <c r="E2" s="113"/>
      <c r="F2" s="113"/>
      <c r="G2" s="113"/>
      <c r="H2" s="113"/>
      <c r="I2" s="114"/>
      <c r="J2" s="24">
        <v>9</v>
      </c>
      <c r="K2" s="86" t="str">
        <f>IF(J2="","",IF(J2=8,"茨城",IF(J2=9,"栃木",IF(J2=10,"群馬",IF(J2=11,"埼玉")))))</f>
        <v>栃木</v>
      </c>
    </row>
    <row r="3" spans="1:13" s="1" customFormat="1" ht="18" customHeight="1" thickBot="1" x14ac:dyDescent="0.2"/>
    <row r="4" spans="1:13" s="1" customFormat="1" ht="36" customHeight="1" thickBot="1" x14ac:dyDescent="0.2">
      <c r="A4" s="80" t="s">
        <v>0</v>
      </c>
      <c r="B4" s="81" t="s">
        <v>1</v>
      </c>
      <c r="C4" s="81" t="s">
        <v>9</v>
      </c>
      <c r="D4" s="81" t="s">
        <v>3</v>
      </c>
      <c r="E4" s="81" t="s">
        <v>4</v>
      </c>
      <c r="F4" s="81" t="s">
        <v>7</v>
      </c>
      <c r="G4" s="82" t="s">
        <v>25</v>
      </c>
      <c r="H4" s="81" t="s">
        <v>2</v>
      </c>
      <c r="I4" s="81" t="s">
        <v>6</v>
      </c>
      <c r="J4" s="82" t="s">
        <v>33</v>
      </c>
      <c r="K4" s="82" t="s">
        <v>26</v>
      </c>
      <c r="L4" s="81" t="s">
        <v>8</v>
      </c>
      <c r="M4" s="83" t="s">
        <v>10</v>
      </c>
    </row>
    <row r="5" spans="1:13" s="1" customFormat="1" ht="20.25" customHeight="1" x14ac:dyDescent="0.15">
      <c r="A5" s="61" t="s">
        <v>16</v>
      </c>
      <c r="B5" s="62" t="s">
        <v>5</v>
      </c>
      <c r="C5" s="62">
        <f>IF($J$2="","",$J$2*100)</f>
        <v>900</v>
      </c>
      <c r="D5" s="25"/>
      <c r="E5" s="25"/>
      <c r="F5" s="25"/>
      <c r="G5" s="25"/>
      <c r="H5" s="62">
        <v>1</v>
      </c>
      <c r="I5" s="25"/>
      <c r="J5" s="25"/>
      <c r="K5" s="26"/>
      <c r="L5" s="27"/>
      <c r="M5" s="28"/>
    </row>
    <row r="6" spans="1:13" s="1" customFormat="1" ht="20.25" customHeight="1" x14ac:dyDescent="0.15">
      <c r="A6" s="63" t="s">
        <v>16</v>
      </c>
      <c r="B6" s="64" t="s">
        <v>5</v>
      </c>
      <c r="C6" s="64">
        <f>C5+1</f>
        <v>901</v>
      </c>
      <c r="D6" s="41"/>
      <c r="E6" s="41"/>
      <c r="F6" s="41"/>
      <c r="G6" s="41"/>
      <c r="H6" s="64">
        <v>1</v>
      </c>
      <c r="I6" s="41"/>
      <c r="J6" s="41"/>
      <c r="K6" s="42"/>
      <c r="L6" s="43"/>
      <c r="M6" s="50"/>
    </row>
    <row r="7" spans="1:13" s="1" customFormat="1" ht="20.25" customHeight="1" x14ac:dyDescent="0.15">
      <c r="A7" s="63" t="s">
        <v>16</v>
      </c>
      <c r="B7" s="64" t="s">
        <v>5</v>
      </c>
      <c r="C7" s="64">
        <f t="shared" ref="C7:C45" si="0">C6+1</f>
        <v>902</v>
      </c>
      <c r="D7" s="41"/>
      <c r="E7" s="41"/>
      <c r="F7" s="41"/>
      <c r="G7" s="41"/>
      <c r="H7" s="64">
        <v>1</v>
      </c>
      <c r="I7" s="41"/>
      <c r="J7" s="41"/>
      <c r="K7" s="42"/>
      <c r="L7" s="43"/>
      <c r="M7" s="50"/>
    </row>
    <row r="8" spans="1:13" s="1" customFormat="1" ht="20.25" customHeight="1" x14ac:dyDescent="0.15">
      <c r="A8" s="63" t="s">
        <v>16</v>
      </c>
      <c r="B8" s="64" t="s">
        <v>5</v>
      </c>
      <c r="C8" s="64">
        <f t="shared" si="0"/>
        <v>903</v>
      </c>
      <c r="D8" s="41"/>
      <c r="E8" s="41"/>
      <c r="F8" s="41"/>
      <c r="G8" s="41"/>
      <c r="H8" s="64">
        <v>1</v>
      </c>
      <c r="I8" s="41"/>
      <c r="J8" s="41"/>
      <c r="K8" s="42"/>
      <c r="L8" s="43"/>
      <c r="M8" s="50"/>
    </row>
    <row r="9" spans="1:13" s="1" customFormat="1" ht="20.25" customHeight="1" x14ac:dyDescent="0.15">
      <c r="A9" s="65" t="s">
        <v>16</v>
      </c>
      <c r="B9" s="66" t="s">
        <v>5</v>
      </c>
      <c r="C9" s="66">
        <f t="shared" si="0"/>
        <v>904</v>
      </c>
      <c r="D9" s="29"/>
      <c r="E9" s="29"/>
      <c r="F9" s="29"/>
      <c r="G9" s="29"/>
      <c r="H9" s="66">
        <v>1</v>
      </c>
      <c r="I9" s="29"/>
      <c r="J9" s="29"/>
      <c r="K9" s="30"/>
      <c r="L9" s="31"/>
      <c r="M9" s="32"/>
    </row>
    <row r="10" spans="1:13" s="1" customFormat="1" ht="20.25" customHeight="1" thickBot="1" x14ac:dyDescent="0.2">
      <c r="A10" s="67" t="s">
        <v>16</v>
      </c>
      <c r="B10" s="68" t="s">
        <v>5</v>
      </c>
      <c r="C10" s="68">
        <f t="shared" si="0"/>
        <v>905</v>
      </c>
      <c r="D10" s="33"/>
      <c r="E10" s="33"/>
      <c r="F10" s="33"/>
      <c r="G10" s="33"/>
      <c r="H10" s="68">
        <v>1</v>
      </c>
      <c r="I10" s="33"/>
      <c r="J10" s="33"/>
      <c r="K10" s="34"/>
      <c r="L10" s="35"/>
      <c r="M10" s="36"/>
    </row>
    <row r="11" spans="1:13" s="1" customFormat="1" ht="20.25" customHeight="1" x14ac:dyDescent="0.15">
      <c r="A11" s="61" t="s">
        <v>17</v>
      </c>
      <c r="B11" s="62" t="s">
        <v>5</v>
      </c>
      <c r="C11" s="64">
        <f t="shared" si="0"/>
        <v>906</v>
      </c>
      <c r="D11" s="25"/>
      <c r="E11" s="25"/>
      <c r="F11" s="25"/>
      <c r="G11" s="25"/>
      <c r="H11" s="62">
        <v>2</v>
      </c>
      <c r="I11" s="25"/>
      <c r="J11" s="25"/>
      <c r="K11" s="26"/>
      <c r="L11" s="27"/>
      <c r="M11" s="28"/>
    </row>
    <row r="12" spans="1:13" s="1" customFormat="1" ht="20.25" customHeight="1" x14ac:dyDescent="0.15">
      <c r="A12" s="63" t="s">
        <v>17</v>
      </c>
      <c r="B12" s="64" t="s">
        <v>5</v>
      </c>
      <c r="C12" s="64">
        <f t="shared" si="0"/>
        <v>907</v>
      </c>
      <c r="D12" s="41"/>
      <c r="E12" s="41"/>
      <c r="F12" s="41"/>
      <c r="G12" s="41"/>
      <c r="H12" s="64">
        <v>2</v>
      </c>
      <c r="I12" s="41"/>
      <c r="J12" s="41"/>
      <c r="K12" s="42"/>
      <c r="L12" s="43"/>
      <c r="M12" s="50"/>
    </row>
    <row r="13" spans="1:13" s="1" customFormat="1" ht="20.25" customHeight="1" x14ac:dyDescent="0.15">
      <c r="A13" s="63" t="s">
        <v>17</v>
      </c>
      <c r="B13" s="64" t="s">
        <v>5</v>
      </c>
      <c r="C13" s="64">
        <f t="shared" si="0"/>
        <v>908</v>
      </c>
      <c r="D13" s="41"/>
      <c r="E13" s="41"/>
      <c r="F13" s="41"/>
      <c r="G13" s="41"/>
      <c r="H13" s="64">
        <v>2</v>
      </c>
      <c r="I13" s="41"/>
      <c r="J13" s="41"/>
      <c r="K13" s="42"/>
      <c r="L13" s="43"/>
      <c r="M13" s="50"/>
    </row>
    <row r="14" spans="1:13" s="1" customFormat="1" ht="20.25" customHeight="1" x14ac:dyDescent="0.15">
      <c r="A14" s="63" t="s">
        <v>17</v>
      </c>
      <c r="B14" s="64" t="s">
        <v>5</v>
      </c>
      <c r="C14" s="64">
        <f t="shared" si="0"/>
        <v>909</v>
      </c>
      <c r="D14" s="41"/>
      <c r="E14" s="41"/>
      <c r="F14" s="41"/>
      <c r="G14" s="41"/>
      <c r="H14" s="64">
        <v>2</v>
      </c>
      <c r="I14" s="41"/>
      <c r="J14" s="41"/>
      <c r="K14" s="42"/>
      <c r="L14" s="43"/>
      <c r="M14" s="50"/>
    </row>
    <row r="15" spans="1:13" s="1" customFormat="1" ht="20.25" customHeight="1" x14ac:dyDescent="0.15">
      <c r="A15" s="65" t="s">
        <v>17</v>
      </c>
      <c r="B15" s="66" t="s">
        <v>5</v>
      </c>
      <c r="C15" s="66">
        <f t="shared" si="0"/>
        <v>910</v>
      </c>
      <c r="D15" s="29"/>
      <c r="E15" s="29"/>
      <c r="F15" s="29"/>
      <c r="G15" s="29"/>
      <c r="H15" s="66">
        <v>2</v>
      </c>
      <c r="I15" s="29"/>
      <c r="J15" s="29"/>
      <c r="K15" s="30"/>
      <c r="L15" s="31"/>
      <c r="M15" s="32"/>
    </row>
    <row r="16" spans="1:13" s="1" customFormat="1" ht="20.25" customHeight="1" thickBot="1" x14ac:dyDescent="0.2">
      <c r="A16" s="67" t="s">
        <v>17</v>
      </c>
      <c r="B16" s="68" t="s">
        <v>5</v>
      </c>
      <c r="C16" s="68">
        <f t="shared" si="0"/>
        <v>911</v>
      </c>
      <c r="D16" s="33"/>
      <c r="E16" s="33"/>
      <c r="F16" s="33"/>
      <c r="G16" s="33"/>
      <c r="H16" s="68">
        <v>2</v>
      </c>
      <c r="I16" s="33"/>
      <c r="J16" s="33"/>
      <c r="K16" s="34"/>
      <c r="L16" s="35"/>
      <c r="M16" s="36"/>
    </row>
    <row r="17" spans="1:13" s="1" customFormat="1" ht="20.25" customHeight="1" x14ac:dyDescent="0.15">
      <c r="A17" s="61" t="s">
        <v>11</v>
      </c>
      <c r="B17" s="62" t="s">
        <v>18</v>
      </c>
      <c r="C17" s="64">
        <f>C16+1</f>
        <v>912</v>
      </c>
      <c r="D17" s="25"/>
      <c r="E17" s="25"/>
      <c r="F17" s="25"/>
      <c r="G17" s="25"/>
      <c r="H17" s="26"/>
      <c r="I17" s="25"/>
      <c r="J17" s="25"/>
      <c r="K17" s="26"/>
      <c r="L17" s="27"/>
      <c r="M17" s="28"/>
    </row>
    <row r="18" spans="1:13" s="1" customFormat="1" ht="20.25" customHeight="1" x14ac:dyDescent="0.15">
      <c r="A18" s="63" t="s">
        <v>11</v>
      </c>
      <c r="B18" s="64" t="s">
        <v>18</v>
      </c>
      <c r="C18" s="64">
        <f t="shared" si="0"/>
        <v>913</v>
      </c>
      <c r="D18" s="41"/>
      <c r="E18" s="41"/>
      <c r="F18" s="41"/>
      <c r="G18" s="41"/>
      <c r="H18" s="42"/>
      <c r="I18" s="41"/>
      <c r="J18" s="41"/>
      <c r="K18" s="42"/>
      <c r="L18" s="43"/>
      <c r="M18" s="50"/>
    </row>
    <row r="19" spans="1:13" s="1" customFormat="1" ht="20.25" customHeight="1" x14ac:dyDescent="0.15">
      <c r="A19" s="63" t="s">
        <v>11</v>
      </c>
      <c r="B19" s="64" t="s">
        <v>18</v>
      </c>
      <c r="C19" s="64">
        <f t="shared" si="0"/>
        <v>914</v>
      </c>
      <c r="D19" s="41"/>
      <c r="E19" s="41"/>
      <c r="F19" s="41"/>
      <c r="G19" s="41"/>
      <c r="H19" s="42"/>
      <c r="I19" s="41"/>
      <c r="J19" s="41"/>
      <c r="K19" s="42"/>
      <c r="L19" s="43"/>
      <c r="M19" s="50"/>
    </row>
    <row r="20" spans="1:13" s="1" customFormat="1" ht="20.25" customHeight="1" x14ac:dyDescent="0.15">
      <c r="A20" s="63" t="s">
        <v>11</v>
      </c>
      <c r="B20" s="64" t="s">
        <v>18</v>
      </c>
      <c r="C20" s="64">
        <f t="shared" si="0"/>
        <v>915</v>
      </c>
      <c r="D20" s="41"/>
      <c r="E20" s="41"/>
      <c r="F20" s="41"/>
      <c r="G20" s="41"/>
      <c r="H20" s="42"/>
      <c r="I20" s="41"/>
      <c r="J20" s="41"/>
      <c r="K20" s="42"/>
      <c r="L20" s="43"/>
      <c r="M20" s="50"/>
    </row>
    <row r="21" spans="1:13" s="1" customFormat="1" ht="20.25" customHeight="1" x14ac:dyDescent="0.15">
      <c r="A21" s="65" t="s">
        <v>11</v>
      </c>
      <c r="B21" s="66" t="s">
        <v>18</v>
      </c>
      <c r="C21" s="66">
        <f t="shared" si="0"/>
        <v>916</v>
      </c>
      <c r="D21" s="29"/>
      <c r="E21" s="29"/>
      <c r="F21" s="29"/>
      <c r="G21" s="29"/>
      <c r="H21" s="30"/>
      <c r="I21" s="29"/>
      <c r="J21" s="29"/>
      <c r="K21" s="30"/>
      <c r="L21" s="31"/>
      <c r="M21" s="32"/>
    </row>
    <row r="22" spans="1:13" s="1" customFormat="1" ht="20.25" customHeight="1" thickBot="1" x14ac:dyDescent="0.2">
      <c r="A22" s="67" t="s">
        <v>11</v>
      </c>
      <c r="B22" s="68" t="s">
        <v>18</v>
      </c>
      <c r="C22" s="68">
        <f t="shared" si="0"/>
        <v>917</v>
      </c>
      <c r="D22" s="33"/>
      <c r="E22" s="33"/>
      <c r="F22" s="33"/>
      <c r="G22" s="33"/>
      <c r="H22" s="34"/>
      <c r="I22" s="33"/>
      <c r="J22" s="33"/>
      <c r="K22" s="34"/>
      <c r="L22" s="35"/>
      <c r="M22" s="36"/>
    </row>
    <row r="23" spans="1:13" s="1" customFormat="1" ht="20.25" customHeight="1" x14ac:dyDescent="0.15">
      <c r="A23" s="61" t="s">
        <v>11</v>
      </c>
      <c r="B23" s="62" t="s">
        <v>20</v>
      </c>
      <c r="C23" s="64">
        <f>C22+1</f>
        <v>918</v>
      </c>
      <c r="D23" s="25"/>
      <c r="E23" s="25"/>
      <c r="F23" s="25"/>
      <c r="G23" s="25"/>
      <c r="H23" s="26"/>
      <c r="I23" s="25"/>
      <c r="J23" s="25"/>
      <c r="K23" s="26"/>
      <c r="L23" s="27"/>
      <c r="M23" s="75"/>
    </row>
    <row r="24" spans="1:13" s="1" customFormat="1" ht="20.25" customHeight="1" x14ac:dyDescent="0.15">
      <c r="A24" s="63" t="s">
        <v>11</v>
      </c>
      <c r="B24" s="64" t="s">
        <v>20</v>
      </c>
      <c r="C24" s="64">
        <f t="shared" si="0"/>
        <v>919</v>
      </c>
      <c r="D24" s="41"/>
      <c r="E24" s="41"/>
      <c r="F24" s="41"/>
      <c r="G24" s="41"/>
      <c r="H24" s="42"/>
      <c r="I24" s="41"/>
      <c r="J24" s="41"/>
      <c r="K24" s="42"/>
      <c r="L24" s="43"/>
      <c r="M24" s="76"/>
    </row>
    <row r="25" spans="1:13" s="1" customFormat="1" ht="20.25" customHeight="1" x14ac:dyDescent="0.15">
      <c r="A25" s="63" t="s">
        <v>11</v>
      </c>
      <c r="B25" s="64" t="s">
        <v>20</v>
      </c>
      <c r="C25" s="64">
        <f t="shared" si="0"/>
        <v>920</v>
      </c>
      <c r="D25" s="41"/>
      <c r="E25" s="41"/>
      <c r="F25" s="41"/>
      <c r="G25" s="41"/>
      <c r="H25" s="42"/>
      <c r="I25" s="41"/>
      <c r="J25" s="41"/>
      <c r="K25" s="42"/>
      <c r="L25" s="43"/>
      <c r="M25" s="76"/>
    </row>
    <row r="26" spans="1:13" s="1" customFormat="1" ht="20.25" customHeight="1" x14ac:dyDescent="0.15">
      <c r="A26" s="63" t="s">
        <v>11</v>
      </c>
      <c r="B26" s="64" t="s">
        <v>20</v>
      </c>
      <c r="C26" s="64">
        <f t="shared" si="0"/>
        <v>921</v>
      </c>
      <c r="D26" s="41"/>
      <c r="E26" s="41"/>
      <c r="F26" s="41"/>
      <c r="G26" s="41"/>
      <c r="H26" s="42"/>
      <c r="I26" s="41"/>
      <c r="J26" s="41"/>
      <c r="K26" s="42"/>
      <c r="L26" s="43"/>
      <c r="M26" s="76"/>
    </row>
    <row r="27" spans="1:13" s="1" customFormat="1" ht="20.25" customHeight="1" x14ac:dyDescent="0.15">
      <c r="A27" s="65" t="s">
        <v>11</v>
      </c>
      <c r="B27" s="66" t="s">
        <v>20</v>
      </c>
      <c r="C27" s="66">
        <f t="shared" si="0"/>
        <v>922</v>
      </c>
      <c r="D27" s="29"/>
      <c r="E27" s="29"/>
      <c r="F27" s="29"/>
      <c r="G27" s="29"/>
      <c r="H27" s="30"/>
      <c r="I27" s="29"/>
      <c r="J27" s="29"/>
      <c r="K27" s="30"/>
      <c r="L27" s="31"/>
      <c r="M27" s="77"/>
    </row>
    <row r="28" spans="1:13" s="1" customFormat="1" ht="20.25" customHeight="1" thickBot="1" x14ac:dyDescent="0.2">
      <c r="A28" s="69" t="s">
        <v>11</v>
      </c>
      <c r="B28" s="70" t="s">
        <v>20</v>
      </c>
      <c r="C28" s="68">
        <f t="shared" si="0"/>
        <v>923</v>
      </c>
      <c r="D28" s="37"/>
      <c r="E28" s="37"/>
      <c r="F28" s="37"/>
      <c r="G28" s="37"/>
      <c r="H28" s="38"/>
      <c r="I28" s="37"/>
      <c r="J28" s="37"/>
      <c r="K28" s="38"/>
      <c r="L28" s="39"/>
      <c r="M28" s="79"/>
    </row>
    <row r="29" spans="1:13" s="1" customFormat="1" ht="20.25" customHeight="1" x14ac:dyDescent="0.15">
      <c r="A29" s="61" t="s">
        <v>11</v>
      </c>
      <c r="B29" s="62" t="s">
        <v>21</v>
      </c>
      <c r="C29" s="64">
        <f t="shared" si="0"/>
        <v>924</v>
      </c>
      <c r="D29" s="25"/>
      <c r="E29" s="25"/>
      <c r="F29" s="25"/>
      <c r="G29" s="25"/>
      <c r="H29" s="26"/>
      <c r="I29" s="25"/>
      <c r="J29" s="25"/>
      <c r="K29" s="26"/>
      <c r="L29" s="27"/>
      <c r="M29" s="75"/>
    </row>
    <row r="30" spans="1:13" s="1" customFormat="1" ht="20.25" customHeight="1" x14ac:dyDescent="0.15">
      <c r="A30" s="63" t="s">
        <v>11</v>
      </c>
      <c r="B30" s="64" t="s">
        <v>21</v>
      </c>
      <c r="C30" s="64">
        <f t="shared" si="0"/>
        <v>925</v>
      </c>
      <c r="D30" s="41"/>
      <c r="E30" s="41"/>
      <c r="F30" s="41"/>
      <c r="G30" s="41"/>
      <c r="H30" s="42"/>
      <c r="I30" s="41"/>
      <c r="J30" s="41"/>
      <c r="K30" s="42"/>
      <c r="L30" s="43"/>
      <c r="M30" s="76"/>
    </row>
    <row r="31" spans="1:13" s="1" customFormat="1" ht="20.25" customHeight="1" x14ac:dyDescent="0.15">
      <c r="A31" s="63" t="s">
        <v>11</v>
      </c>
      <c r="B31" s="64" t="s">
        <v>21</v>
      </c>
      <c r="C31" s="64">
        <f t="shared" si="0"/>
        <v>926</v>
      </c>
      <c r="D31" s="41"/>
      <c r="E31" s="41"/>
      <c r="F31" s="41"/>
      <c r="G31" s="41"/>
      <c r="H31" s="42"/>
      <c r="I31" s="41"/>
      <c r="J31" s="41"/>
      <c r="K31" s="42"/>
      <c r="L31" s="43"/>
      <c r="M31" s="76"/>
    </row>
    <row r="32" spans="1:13" s="1" customFormat="1" ht="20.25" customHeight="1" x14ac:dyDescent="0.15">
      <c r="A32" s="63" t="s">
        <v>11</v>
      </c>
      <c r="B32" s="64" t="s">
        <v>21</v>
      </c>
      <c r="C32" s="64">
        <f t="shared" si="0"/>
        <v>927</v>
      </c>
      <c r="D32" s="41"/>
      <c r="E32" s="41"/>
      <c r="F32" s="41"/>
      <c r="G32" s="41"/>
      <c r="H32" s="42"/>
      <c r="I32" s="41"/>
      <c r="J32" s="41"/>
      <c r="K32" s="42"/>
      <c r="L32" s="43"/>
      <c r="M32" s="76"/>
    </row>
    <row r="33" spans="1:13" s="1" customFormat="1" ht="20.25" customHeight="1" x14ac:dyDescent="0.15">
      <c r="A33" s="65" t="s">
        <v>11</v>
      </c>
      <c r="B33" s="66" t="s">
        <v>21</v>
      </c>
      <c r="C33" s="66">
        <f t="shared" si="0"/>
        <v>928</v>
      </c>
      <c r="D33" s="29"/>
      <c r="E33" s="29"/>
      <c r="F33" s="29"/>
      <c r="G33" s="29"/>
      <c r="H33" s="30"/>
      <c r="I33" s="29"/>
      <c r="J33" s="29"/>
      <c r="K33" s="30"/>
      <c r="L33" s="31"/>
      <c r="M33" s="77"/>
    </row>
    <row r="34" spans="1:13" s="1" customFormat="1" ht="20.25" customHeight="1" thickBot="1" x14ac:dyDescent="0.2">
      <c r="A34" s="67" t="s">
        <v>11</v>
      </c>
      <c r="B34" s="68" t="s">
        <v>21</v>
      </c>
      <c r="C34" s="68">
        <f t="shared" si="0"/>
        <v>929</v>
      </c>
      <c r="D34" s="33"/>
      <c r="E34" s="33"/>
      <c r="F34" s="33"/>
      <c r="G34" s="33"/>
      <c r="H34" s="34"/>
      <c r="I34" s="33"/>
      <c r="J34" s="33"/>
      <c r="K34" s="34"/>
      <c r="L34" s="35"/>
      <c r="M34" s="78"/>
    </row>
    <row r="35" spans="1:13" s="1" customFormat="1" ht="20.25" customHeight="1" x14ac:dyDescent="0.15">
      <c r="A35" s="61" t="s">
        <v>11</v>
      </c>
      <c r="B35" s="62" t="s">
        <v>32</v>
      </c>
      <c r="C35" s="64">
        <f>C34+1</f>
        <v>930</v>
      </c>
      <c r="D35" s="25"/>
      <c r="E35" s="25"/>
      <c r="F35" s="25"/>
      <c r="G35" s="25"/>
      <c r="H35" s="26"/>
      <c r="I35" s="25"/>
      <c r="J35" s="25"/>
      <c r="K35" s="26"/>
      <c r="L35" s="27"/>
      <c r="M35" s="28"/>
    </row>
    <row r="36" spans="1:13" s="1" customFormat="1" ht="20.25" customHeight="1" x14ac:dyDescent="0.15">
      <c r="A36" s="63" t="s">
        <v>11</v>
      </c>
      <c r="B36" s="64" t="s">
        <v>31</v>
      </c>
      <c r="C36" s="64">
        <f t="shared" si="0"/>
        <v>931</v>
      </c>
      <c r="D36" s="41"/>
      <c r="E36" s="41"/>
      <c r="F36" s="41"/>
      <c r="G36" s="41"/>
      <c r="H36" s="42"/>
      <c r="I36" s="41"/>
      <c r="J36" s="41"/>
      <c r="K36" s="42"/>
      <c r="L36" s="43"/>
      <c r="M36" s="50"/>
    </row>
    <row r="37" spans="1:13" s="1" customFormat="1" ht="20.25" customHeight="1" x14ac:dyDescent="0.15">
      <c r="A37" s="63" t="s">
        <v>11</v>
      </c>
      <c r="B37" s="64" t="s">
        <v>31</v>
      </c>
      <c r="C37" s="64">
        <f t="shared" si="0"/>
        <v>932</v>
      </c>
      <c r="D37" s="41"/>
      <c r="E37" s="41"/>
      <c r="F37" s="41"/>
      <c r="G37" s="41"/>
      <c r="H37" s="42"/>
      <c r="I37" s="41"/>
      <c r="J37" s="41"/>
      <c r="K37" s="42"/>
      <c r="L37" s="43"/>
      <c r="M37" s="50"/>
    </row>
    <row r="38" spans="1:13" s="1" customFormat="1" ht="20.25" customHeight="1" x14ac:dyDescent="0.15">
      <c r="A38" s="63" t="s">
        <v>11</v>
      </c>
      <c r="B38" s="64" t="s">
        <v>31</v>
      </c>
      <c r="C38" s="64">
        <f t="shared" si="0"/>
        <v>933</v>
      </c>
      <c r="D38" s="41"/>
      <c r="E38" s="41"/>
      <c r="F38" s="41"/>
      <c r="G38" s="41"/>
      <c r="H38" s="42"/>
      <c r="I38" s="41"/>
      <c r="J38" s="41"/>
      <c r="K38" s="42"/>
      <c r="L38" s="43"/>
      <c r="M38" s="50"/>
    </row>
    <row r="39" spans="1:13" s="1" customFormat="1" ht="20.25" customHeight="1" x14ac:dyDescent="0.15">
      <c r="A39" s="65" t="s">
        <v>11</v>
      </c>
      <c r="B39" s="66" t="s">
        <v>31</v>
      </c>
      <c r="C39" s="66">
        <f t="shared" si="0"/>
        <v>934</v>
      </c>
      <c r="D39" s="29"/>
      <c r="E39" s="29"/>
      <c r="F39" s="29"/>
      <c r="G39" s="29"/>
      <c r="H39" s="30"/>
      <c r="I39" s="29"/>
      <c r="J39" s="29"/>
      <c r="K39" s="30"/>
      <c r="L39" s="31"/>
      <c r="M39" s="32"/>
    </row>
    <row r="40" spans="1:13" s="1" customFormat="1" ht="20.25" customHeight="1" thickBot="1" x14ac:dyDescent="0.2">
      <c r="A40" s="69" t="s">
        <v>11</v>
      </c>
      <c r="B40" s="70" t="s">
        <v>31</v>
      </c>
      <c r="C40" s="68">
        <f t="shared" si="0"/>
        <v>935</v>
      </c>
      <c r="D40" s="37"/>
      <c r="E40" s="37"/>
      <c r="F40" s="37"/>
      <c r="G40" s="37"/>
      <c r="H40" s="38"/>
      <c r="I40" s="37"/>
      <c r="J40" s="37"/>
      <c r="K40" s="38"/>
      <c r="L40" s="39"/>
      <c r="M40" s="40"/>
    </row>
    <row r="41" spans="1:13" s="1" customFormat="1" ht="20.25" customHeight="1" x14ac:dyDescent="0.15">
      <c r="A41" s="61" t="s">
        <v>11</v>
      </c>
      <c r="B41" s="62" t="s">
        <v>12</v>
      </c>
      <c r="C41" s="64">
        <f t="shared" si="0"/>
        <v>936</v>
      </c>
      <c r="D41" s="25"/>
      <c r="E41" s="25"/>
      <c r="F41" s="25"/>
      <c r="G41" s="25"/>
      <c r="H41" s="26"/>
      <c r="I41" s="25"/>
      <c r="J41" s="25"/>
      <c r="K41" s="26"/>
      <c r="L41" s="27"/>
      <c r="M41" s="75"/>
    </row>
    <row r="42" spans="1:13" s="1" customFormat="1" ht="20.25" customHeight="1" x14ac:dyDescent="0.15">
      <c r="A42" s="63" t="s">
        <v>11</v>
      </c>
      <c r="B42" s="64" t="s">
        <v>12</v>
      </c>
      <c r="C42" s="64">
        <f t="shared" si="0"/>
        <v>937</v>
      </c>
      <c r="D42" s="41"/>
      <c r="E42" s="41"/>
      <c r="F42" s="41"/>
      <c r="G42" s="41"/>
      <c r="H42" s="42"/>
      <c r="I42" s="41"/>
      <c r="J42" s="41"/>
      <c r="K42" s="42"/>
      <c r="L42" s="43"/>
      <c r="M42" s="76"/>
    </row>
    <row r="43" spans="1:13" s="1" customFormat="1" ht="20.25" customHeight="1" x14ac:dyDescent="0.15">
      <c r="A43" s="63" t="s">
        <v>11</v>
      </c>
      <c r="B43" s="64" t="s">
        <v>12</v>
      </c>
      <c r="C43" s="64">
        <f t="shared" si="0"/>
        <v>938</v>
      </c>
      <c r="D43" s="41"/>
      <c r="E43" s="41"/>
      <c r="F43" s="41"/>
      <c r="G43" s="41"/>
      <c r="H43" s="42"/>
      <c r="I43" s="41"/>
      <c r="J43" s="41"/>
      <c r="K43" s="42"/>
      <c r="L43" s="43"/>
      <c r="M43" s="76"/>
    </row>
    <row r="44" spans="1:13" s="1" customFormat="1" ht="20.25" customHeight="1" x14ac:dyDescent="0.15">
      <c r="A44" s="63" t="s">
        <v>11</v>
      </c>
      <c r="B44" s="64" t="s">
        <v>12</v>
      </c>
      <c r="C44" s="64">
        <f t="shared" si="0"/>
        <v>939</v>
      </c>
      <c r="D44" s="41"/>
      <c r="E44" s="41"/>
      <c r="F44" s="41"/>
      <c r="G44" s="41"/>
      <c r="H44" s="42"/>
      <c r="I44" s="41"/>
      <c r="J44" s="41"/>
      <c r="K44" s="42"/>
      <c r="L44" s="43"/>
      <c r="M44" s="76"/>
    </row>
    <row r="45" spans="1:13" s="1" customFormat="1" ht="20.25" customHeight="1" x14ac:dyDescent="0.15">
      <c r="A45" s="65" t="s">
        <v>11</v>
      </c>
      <c r="B45" s="66" t="s">
        <v>12</v>
      </c>
      <c r="C45" s="66">
        <f t="shared" si="0"/>
        <v>940</v>
      </c>
      <c r="D45" s="29"/>
      <c r="E45" s="29"/>
      <c r="F45" s="29"/>
      <c r="G45" s="29"/>
      <c r="H45" s="30"/>
      <c r="I45" s="29"/>
      <c r="J45" s="29"/>
      <c r="K45" s="30"/>
      <c r="L45" s="31"/>
      <c r="M45" s="77"/>
    </row>
    <row r="46" spans="1:13" s="1" customFormat="1" ht="20.25" customHeight="1" thickBot="1" x14ac:dyDescent="0.2">
      <c r="A46" s="67" t="s">
        <v>11</v>
      </c>
      <c r="B46" s="68" t="s">
        <v>12</v>
      </c>
      <c r="C46" s="68">
        <f t="shared" ref="C46:C59" si="1">C45+1</f>
        <v>941</v>
      </c>
      <c r="D46" s="33"/>
      <c r="E46" s="33"/>
      <c r="F46" s="33"/>
      <c r="G46" s="33"/>
      <c r="H46" s="34"/>
      <c r="I46" s="33"/>
      <c r="J46" s="33"/>
      <c r="K46" s="34"/>
      <c r="L46" s="35"/>
      <c r="M46" s="78"/>
    </row>
    <row r="47" spans="1:13" s="1" customFormat="1" ht="20.25" customHeight="1" x14ac:dyDescent="0.15">
      <c r="A47" s="61" t="s">
        <v>11</v>
      </c>
      <c r="B47" s="62" t="s">
        <v>13</v>
      </c>
      <c r="C47" s="64">
        <f t="shared" si="1"/>
        <v>942</v>
      </c>
      <c r="D47" s="25"/>
      <c r="E47" s="25"/>
      <c r="F47" s="25"/>
      <c r="G47" s="25"/>
      <c r="H47" s="26"/>
      <c r="I47" s="25"/>
      <c r="J47" s="25"/>
      <c r="K47" s="26"/>
      <c r="L47" s="27"/>
      <c r="M47" s="75"/>
    </row>
    <row r="48" spans="1:13" s="1" customFormat="1" ht="20.25" customHeight="1" x14ac:dyDescent="0.15">
      <c r="A48" s="65" t="s">
        <v>11</v>
      </c>
      <c r="B48" s="66" t="s">
        <v>13</v>
      </c>
      <c r="C48" s="66">
        <f t="shared" si="1"/>
        <v>943</v>
      </c>
      <c r="D48" s="29"/>
      <c r="E48" s="29"/>
      <c r="F48" s="29"/>
      <c r="G48" s="29"/>
      <c r="H48" s="30"/>
      <c r="I48" s="29"/>
      <c r="J48" s="29"/>
      <c r="K48" s="30"/>
      <c r="L48" s="31"/>
      <c r="M48" s="77"/>
    </row>
    <row r="49" spans="1:13" s="1" customFormat="1" ht="20.25" customHeight="1" x14ac:dyDescent="0.15">
      <c r="A49" s="69" t="s">
        <v>11</v>
      </c>
      <c r="B49" s="70" t="s">
        <v>13</v>
      </c>
      <c r="C49" s="70">
        <f t="shared" si="1"/>
        <v>944</v>
      </c>
      <c r="D49" s="37"/>
      <c r="E49" s="37"/>
      <c r="F49" s="37"/>
      <c r="G49" s="37"/>
      <c r="H49" s="38"/>
      <c r="I49" s="37"/>
      <c r="J49" s="37"/>
      <c r="K49" s="38"/>
      <c r="L49" s="39"/>
      <c r="M49" s="79"/>
    </row>
    <row r="50" spans="1:13" s="1" customFormat="1" ht="20.25" customHeight="1" x14ac:dyDescent="0.15">
      <c r="A50" s="69" t="s">
        <v>11</v>
      </c>
      <c r="B50" s="70" t="s">
        <v>13</v>
      </c>
      <c r="C50" s="70">
        <f t="shared" si="1"/>
        <v>945</v>
      </c>
      <c r="D50" s="37"/>
      <c r="E50" s="37"/>
      <c r="F50" s="37"/>
      <c r="G50" s="37"/>
      <c r="H50" s="38"/>
      <c r="I50" s="37"/>
      <c r="J50" s="37"/>
      <c r="K50" s="38"/>
      <c r="L50" s="39"/>
      <c r="M50" s="79"/>
    </row>
    <row r="51" spans="1:13" s="1" customFormat="1" ht="20.25" customHeight="1" x14ac:dyDescent="0.15">
      <c r="A51" s="69" t="s">
        <v>11</v>
      </c>
      <c r="B51" s="70" t="s">
        <v>13</v>
      </c>
      <c r="C51" s="70">
        <f t="shared" si="1"/>
        <v>946</v>
      </c>
      <c r="D51" s="37"/>
      <c r="E51" s="37"/>
      <c r="F51" s="37"/>
      <c r="G51" s="37"/>
      <c r="H51" s="38"/>
      <c r="I51" s="37"/>
      <c r="J51" s="37"/>
      <c r="K51" s="38"/>
      <c r="L51" s="39"/>
      <c r="M51" s="79"/>
    </row>
    <row r="52" spans="1:13" s="1" customFormat="1" ht="20.25" customHeight="1" thickBot="1" x14ac:dyDescent="0.2">
      <c r="A52" s="67" t="s">
        <v>11</v>
      </c>
      <c r="B52" s="68" t="s">
        <v>13</v>
      </c>
      <c r="C52" s="68">
        <f t="shared" si="1"/>
        <v>947</v>
      </c>
      <c r="D52" s="33"/>
      <c r="E52" s="33"/>
      <c r="F52" s="33"/>
      <c r="G52" s="33"/>
      <c r="H52" s="34"/>
      <c r="I52" s="33"/>
      <c r="J52" s="33"/>
      <c r="K52" s="34"/>
      <c r="L52" s="35"/>
      <c r="M52" s="78"/>
    </row>
    <row r="53" spans="1:13" s="1" customFormat="1" ht="20.25" customHeight="1" x14ac:dyDescent="0.15">
      <c r="A53" s="61" t="s">
        <v>11</v>
      </c>
      <c r="B53" s="62" t="s">
        <v>14</v>
      </c>
      <c r="C53" s="64">
        <f t="shared" si="1"/>
        <v>948</v>
      </c>
      <c r="D53" s="25"/>
      <c r="E53" s="25"/>
      <c r="F53" s="25"/>
      <c r="G53" s="25"/>
      <c r="H53" s="26"/>
      <c r="I53" s="25"/>
      <c r="J53" s="25"/>
      <c r="K53" s="26"/>
      <c r="L53" s="27"/>
      <c r="M53" s="28"/>
    </row>
    <row r="54" spans="1:13" s="1" customFormat="1" ht="20.25" customHeight="1" x14ac:dyDescent="0.15">
      <c r="A54" s="63" t="s">
        <v>11</v>
      </c>
      <c r="B54" s="64" t="s">
        <v>14</v>
      </c>
      <c r="C54" s="64">
        <f t="shared" si="1"/>
        <v>949</v>
      </c>
      <c r="D54" s="41"/>
      <c r="E54" s="41"/>
      <c r="F54" s="41"/>
      <c r="G54" s="41"/>
      <c r="H54" s="42"/>
      <c r="I54" s="41"/>
      <c r="J54" s="41"/>
      <c r="K54" s="42"/>
      <c r="L54" s="43"/>
      <c r="M54" s="50"/>
    </row>
    <row r="55" spans="1:13" s="1" customFormat="1" ht="20.25" customHeight="1" x14ac:dyDescent="0.15">
      <c r="A55" s="63" t="s">
        <v>11</v>
      </c>
      <c r="B55" s="64" t="s">
        <v>14</v>
      </c>
      <c r="C55" s="64">
        <f t="shared" si="1"/>
        <v>950</v>
      </c>
      <c r="D55" s="41"/>
      <c r="E55" s="41"/>
      <c r="F55" s="41"/>
      <c r="G55" s="41"/>
      <c r="H55" s="42"/>
      <c r="I55" s="41"/>
      <c r="J55" s="41"/>
      <c r="K55" s="42"/>
      <c r="L55" s="43"/>
      <c r="M55" s="50"/>
    </row>
    <row r="56" spans="1:13" s="1" customFormat="1" ht="20.25" customHeight="1" x14ac:dyDescent="0.15">
      <c r="A56" s="63" t="s">
        <v>11</v>
      </c>
      <c r="B56" s="64" t="s">
        <v>14</v>
      </c>
      <c r="C56" s="64">
        <f t="shared" si="1"/>
        <v>951</v>
      </c>
      <c r="D56" s="41"/>
      <c r="E56" s="41"/>
      <c r="F56" s="41"/>
      <c r="G56" s="41"/>
      <c r="H56" s="42"/>
      <c r="I56" s="41"/>
      <c r="J56" s="41"/>
      <c r="K56" s="42"/>
      <c r="L56" s="43"/>
      <c r="M56" s="50"/>
    </row>
    <row r="57" spans="1:13" s="1" customFormat="1" ht="20.25" customHeight="1" x14ac:dyDescent="0.15">
      <c r="A57" s="65" t="s">
        <v>11</v>
      </c>
      <c r="B57" s="66" t="s">
        <v>14</v>
      </c>
      <c r="C57" s="66">
        <f t="shared" si="1"/>
        <v>952</v>
      </c>
      <c r="D57" s="29"/>
      <c r="E57" s="29"/>
      <c r="F57" s="29"/>
      <c r="G57" s="29"/>
      <c r="H57" s="30"/>
      <c r="I57" s="29"/>
      <c r="J57" s="29"/>
      <c r="K57" s="30"/>
      <c r="L57" s="31"/>
      <c r="M57" s="32"/>
    </row>
    <row r="58" spans="1:13" s="1" customFormat="1" ht="20.25" customHeight="1" thickBot="1" x14ac:dyDescent="0.2">
      <c r="A58" s="67" t="s">
        <v>11</v>
      </c>
      <c r="B58" s="68" t="s">
        <v>14</v>
      </c>
      <c r="C58" s="68">
        <f t="shared" si="1"/>
        <v>953</v>
      </c>
      <c r="D58" s="33"/>
      <c r="E58" s="33"/>
      <c r="F58" s="33"/>
      <c r="G58" s="33"/>
      <c r="H58" s="34"/>
      <c r="I58" s="33"/>
      <c r="J58" s="33"/>
      <c r="K58" s="34"/>
      <c r="L58" s="35"/>
      <c r="M58" s="36"/>
    </row>
    <row r="59" spans="1:13" s="1" customFormat="1" ht="20.25" customHeight="1" x14ac:dyDescent="0.15">
      <c r="A59" s="63" t="s">
        <v>11</v>
      </c>
      <c r="B59" s="64" t="s">
        <v>15</v>
      </c>
      <c r="C59" s="64">
        <f t="shared" si="1"/>
        <v>954</v>
      </c>
      <c r="D59" s="41"/>
      <c r="E59" s="41"/>
      <c r="F59" s="41"/>
      <c r="G59" s="41"/>
      <c r="H59" s="42"/>
      <c r="I59" s="41"/>
      <c r="J59" s="41"/>
      <c r="K59" s="42"/>
      <c r="L59" s="43"/>
      <c r="M59" s="75"/>
    </row>
    <row r="60" spans="1:13" s="1" customFormat="1" ht="20.25" customHeight="1" x14ac:dyDescent="0.15">
      <c r="A60" s="63" t="s">
        <v>11</v>
      </c>
      <c r="B60" s="64" t="s">
        <v>15</v>
      </c>
      <c r="C60" s="64">
        <f t="shared" ref="C60:C70" si="2">C59+1</f>
        <v>955</v>
      </c>
      <c r="D60" s="41"/>
      <c r="E60" s="41"/>
      <c r="F60" s="41"/>
      <c r="G60" s="41"/>
      <c r="H60" s="42"/>
      <c r="I60" s="41"/>
      <c r="J60" s="41"/>
      <c r="K60" s="42"/>
      <c r="L60" s="43"/>
      <c r="M60" s="76"/>
    </row>
    <row r="61" spans="1:13" s="1" customFormat="1" ht="20.25" customHeight="1" x14ac:dyDescent="0.15">
      <c r="A61" s="63" t="s">
        <v>11</v>
      </c>
      <c r="B61" s="64" t="s">
        <v>15</v>
      </c>
      <c r="C61" s="64">
        <f t="shared" si="2"/>
        <v>956</v>
      </c>
      <c r="D61" s="41"/>
      <c r="E61" s="41"/>
      <c r="F61" s="41"/>
      <c r="G61" s="41"/>
      <c r="H61" s="42"/>
      <c r="I61" s="41"/>
      <c r="J61" s="41"/>
      <c r="K61" s="42"/>
      <c r="L61" s="43"/>
      <c r="M61" s="76"/>
    </row>
    <row r="62" spans="1:13" s="1" customFormat="1" ht="20.25" customHeight="1" x14ac:dyDescent="0.15">
      <c r="A62" s="63" t="s">
        <v>11</v>
      </c>
      <c r="B62" s="64" t="s">
        <v>15</v>
      </c>
      <c r="C62" s="64">
        <f t="shared" si="2"/>
        <v>957</v>
      </c>
      <c r="D62" s="41"/>
      <c r="E62" s="41"/>
      <c r="F62" s="41"/>
      <c r="G62" s="41"/>
      <c r="H62" s="42"/>
      <c r="I62" s="41"/>
      <c r="J62" s="41"/>
      <c r="K62" s="42"/>
      <c r="L62" s="43"/>
      <c r="M62" s="76"/>
    </row>
    <row r="63" spans="1:13" s="1" customFormat="1" ht="20.25" customHeight="1" x14ac:dyDescent="0.15">
      <c r="A63" s="65" t="s">
        <v>11</v>
      </c>
      <c r="B63" s="66" t="s">
        <v>15</v>
      </c>
      <c r="C63" s="66">
        <f t="shared" si="2"/>
        <v>958</v>
      </c>
      <c r="D63" s="29"/>
      <c r="E63" s="29"/>
      <c r="F63" s="29"/>
      <c r="G63" s="29"/>
      <c r="H63" s="30"/>
      <c r="I63" s="29"/>
      <c r="J63" s="29"/>
      <c r="K63" s="30"/>
      <c r="L63" s="31"/>
      <c r="M63" s="77"/>
    </row>
    <row r="64" spans="1:13" s="1" customFormat="1" ht="20.25" customHeight="1" thickBot="1" x14ac:dyDescent="0.2">
      <c r="A64" s="67" t="s">
        <v>11</v>
      </c>
      <c r="B64" s="68" t="s">
        <v>15</v>
      </c>
      <c r="C64" s="68">
        <f t="shared" si="2"/>
        <v>959</v>
      </c>
      <c r="D64" s="33"/>
      <c r="E64" s="33"/>
      <c r="F64" s="33"/>
      <c r="G64" s="33"/>
      <c r="H64" s="34"/>
      <c r="I64" s="33"/>
      <c r="J64" s="33"/>
      <c r="K64" s="34"/>
      <c r="L64" s="35"/>
      <c r="M64" s="78"/>
    </row>
    <row r="65" spans="1:13" s="1" customFormat="1" ht="20.25" customHeight="1" x14ac:dyDescent="0.15">
      <c r="A65" s="61" t="s">
        <v>11</v>
      </c>
      <c r="B65" s="62" t="s">
        <v>137</v>
      </c>
      <c r="C65" s="64">
        <f t="shared" si="2"/>
        <v>960</v>
      </c>
      <c r="D65" s="25"/>
      <c r="E65" s="25"/>
      <c r="F65" s="25"/>
      <c r="G65" s="25"/>
      <c r="H65" s="26"/>
      <c r="I65" s="25"/>
      <c r="J65" s="25"/>
      <c r="K65" s="26"/>
      <c r="L65" s="27"/>
      <c r="M65" s="75"/>
    </row>
    <row r="66" spans="1:13" s="1" customFormat="1" ht="20.25" customHeight="1" x14ac:dyDescent="0.15">
      <c r="A66" s="65" t="s">
        <v>11</v>
      </c>
      <c r="B66" s="66" t="s">
        <v>137</v>
      </c>
      <c r="C66" s="66">
        <f t="shared" si="2"/>
        <v>961</v>
      </c>
      <c r="D66" s="29"/>
      <c r="E66" s="29"/>
      <c r="F66" s="29"/>
      <c r="G66" s="29"/>
      <c r="H66" s="30"/>
      <c r="I66" s="29"/>
      <c r="J66" s="29"/>
      <c r="K66" s="30"/>
      <c r="L66" s="31"/>
      <c r="M66" s="77"/>
    </row>
    <row r="67" spans="1:13" s="1" customFormat="1" ht="20.25" customHeight="1" x14ac:dyDescent="0.15">
      <c r="A67" s="65" t="s">
        <v>11</v>
      </c>
      <c r="B67" s="66" t="s">
        <v>137</v>
      </c>
      <c r="C67" s="66">
        <f t="shared" si="2"/>
        <v>962</v>
      </c>
      <c r="D67" s="29"/>
      <c r="E67" s="29"/>
      <c r="F67" s="29"/>
      <c r="G67" s="29"/>
      <c r="H67" s="30"/>
      <c r="I67" s="29"/>
      <c r="J67" s="29"/>
      <c r="K67" s="30"/>
      <c r="L67" s="31"/>
      <c r="M67" s="77"/>
    </row>
    <row r="68" spans="1:13" s="1" customFormat="1" ht="20.25" customHeight="1" x14ac:dyDescent="0.15">
      <c r="A68" s="65" t="s">
        <v>11</v>
      </c>
      <c r="B68" s="66" t="s">
        <v>137</v>
      </c>
      <c r="C68" s="66">
        <f t="shared" si="2"/>
        <v>963</v>
      </c>
      <c r="D68" s="29"/>
      <c r="E68" s="29"/>
      <c r="F68" s="29"/>
      <c r="G68" s="29"/>
      <c r="H68" s="30"/>
      <c r="I68" s="29"/>
      <c r="J68" s="29"/>
      <c r="K68" s="30"/>
      <c r="L68" s="31"/>
      <c r="M68" s="77"/>
    </row>
    <row r="69" spans="1:13" s="1" customFormat="1" ht="20.25" customHeight="1" x14ac:dyDescent="0.15">
      <c r="A69" s="65" t="s">
        <v>11</v>
      </c>
      <c r="B69" s="66" t="s">
        <v>137</v>
      </c>
      <c r="C69" s="66">
        <f t="shared" si="2"/>
        <v>964</v>
      </c>
      <c r="D69" s="29"/>
      <c r="E69" s="29"/>
      <c r="F69" s="29"/>
      <c r="G69" s="29"/>
      <c r="H69" s="30"/>
      <c r="I69" s="29"/>
      <c r="J69" s="29"/>
      <c r="K69" s="30"/>
      <c r="L69" s="31"/>
      <c r="M69" s="77"/>
    </row>
    <row r="70" spans="1:13" s="1" customFormat="1" ht="20.25" customHeight="1" thickBot="1" x14ac:dyDescent="0.2">
      <c r="A70" s="67" t="s">
        <v>11</v>
      </c>
      <c r="B70" s="68" t="s">
        <v>137</v>
      </c>
      <c r="C70" s="68">
        <f t="shared" si="2"/>
        <v>965</v>
      </c>
      <c r="D70" s="33"/>
      <c r="E70" s="33"/>
      <c r="F70" s="33"/>
      <c r="G70" s="33"/>
      <c r="H70" s="34"/>
      <c r="I70" s="33"/>
      <c r="J70" s="33"/>
      <c r="K70" s="34"/>
      <c r="L70" s="35"/>
      <c r="M70" s="78"/>
    </row>
    <row r="71" spans="1:13" s="1" customFormat="1" ht="20.25" customHeight="1" x14ac:dyDescent="0.15">
      <c r="A71" s="63" t="s">
        <v>11</v>
      </c>
      <c r="B71" s="64" t="s">
        <v>24</v>
      </c>
      <c r="C71" s="41"/>
      <c r="D71" s="41"/>
      <c r="E71" s="41"/>
      <c r="F71" s="41"/>
      <c r="G71" s="41"/>
      <c r="H71" s="42"/>
      <c r="I71" s="41"/>
      <c r="J71" s="41"/>
      <c r="K71" s="71"/>
      <c r="L71" s="43"/>
      <c r="M71" s="75"/>
    </row>
    <row r="72" spans="1:13" s="1" customFormat="1" ht="20.25" customHeight="1" x14ac:dyDescent="0.15">
      <c r="A72" s="65" t="s">
        <v>11</v>
      </c>
      <c r="B72" s="66" t="s">
        <v>24</v>
      </c>
      <c r="C72" s="29"/>
      <c r="D72" s="29"/>
      <c r="E72" s="29"/>
      <c r="F72" s="29"/>
      <c r="G72" s="29"/>
      <c r="H72" s="30"/>
      <c r="I72" s="29"/>
      <c r="J72" s="29"/>
      <c r="K72" s="72"/>
      <c r="L72" s="31"/>
      <c r="M72" s="77"/>
    </row>
    <row r="73" spans="1:13" s="1" customFormat="1" ht="20.25" customHeight="1" x14ac:dyDescent="0.15">
      <c r="A73" s="65" t="s">
        <v>11</v>
      </c>
      <c r="B73" s="66" t="s">
        <v>24</v>
      </c>
      <c r="C73" s="29"/>
      <c r="D73" s="29"/>
      <c r="E73" s="29"/>
      <c r="F73" s="29"/>
      <c r="G73" s="29"/>
      <c r="H73" s="30"/>
      <c r="I73" s="29"/>
      <c r="J73" s="29"/>
      <c r="K73" s="72"/>
      <c r="L73" s="31"/>
      <c r="M73" s="77"/>
    </row>
    <row r="74" spans="1:13" s="1" customFormat="1" ht="20.25" customHeight="1" x14ac:dyDescent="0.15">
      <c r="A74" s="65" t="s">
        <v>11</v>
      </c>
      <c r="B74" s="66" t="s">
        <v>24</v>
      </c>
      <c r="C74" s="29"/>
      <c r="D74" s="29"/>
      <c r="E74" s="29"/>
      <c r="F74" s="29"/>
      <c r="G74" s="29"/>
      <c r="H74" s="30"/>
      <c r="I74" s="29"/>
      <c r="J74" s="29"/>
      <c r="K74" s="72"/>
      <c r="L74" s="31"/>
      <c r="M74" s="77"/>
    </row>
    <row r="75" spans="1:13" s="1" customFormat="1" ht="20.25" customHeight="1" x14ac:dyDescent="0.15">
      <c r="A75" s="65" t="s">
        <v>11</v>
      </c>
      <c r="B75" s="66" t="s">
        <v>24</v>
      </c>
      <c r="C75" s="29"/>
      <c r="D75" s="29"/>
      <c r="E75" s="29"/>
      <c r="F75" s="29"/>
      <c r="G75" s="29"/>
      <c r="H75" s="30"/>
      <c r="I75" s="29"/>
      <c r="J75" s="29"/>
      <c r="K75" s="72"/>
      <c r="L75" s="31"/>
      <c r="M75" s="77"/>
    </row>
    <row r="76" spans="1:13" s="1" customFormat="1" ht="20.25" customHeight="1" thickBot="1" x14ac:dyDescent="0.2">
      <c r="A76" s="67" t="s">
        <v>11</v>
      </c>
      <c r="B76" s="68" t="s">
        <v>24</v>
      </c>
      <c r="C76" s="33"/>
      <c r="D76" s="33"/>
      <c r="E76" s="33"/>
      <c r="F76" s="33"/>
      <c r="G76" s="33"/>
      <c r="H76" s="34"/>
      <c r="I76" s="33"/>
      <c r="J76" s="33"/>
      <c r="K76" s="73"/>
      <c r="L76" s="35"/>
      <c r="M76" s="78"/>
    </row>
    <row r="77" spans="1:13" s="1" customFormat="1" ht="20.25" customHeight="1" x14ac:dyDescent="0.15">
      <c r="A77" s="61" t="s">
        <v>11</v>
      </c>
      <c r="B77" s="62" t="s">
        <v>24</v>
      </c>
      <c r="C77" s="41"/>
      <c r="D77" s="25"/>
      <c r="E77" s="25"/>
      <c r="F77" s="25"/>
      <c r="G77" s="25"/>
      <c r="H77" s="26"/>
      <c r="I77" s="25"/>
      <c r="J77" s="25"/>
      <c r="K77" s="74"/>
      <c r="L77" s="27"/>
      <c r="M77" s="75"/>
    </row>
    <row r="78" spans="1:13" s="1" customFormat="1" ht="20.25" customHeight="1" x14ac:dyDescent="0.15">
      <c r="A78" s="65" t="s">
        <v>11</v>
      </c>
      <c r="B78" s="66" t="s">
        <v>24</v>
      </c>
      <c r="C78" s="29"/>
      <c r="D78" s="29"/>
      <c r="E78" s="29"/>
      <c r="F78" s="29"/>
      <c r="G78" s="29"/>
      <c r="H78" s="30"/>
      <c r="I78" s="29"/>
      <c r="J78" s="29"/>
      <c r="K78" s="72"/>
      <c r="L78" s="31"/>
      <c r="M78" s="77"/>
    </row>
    <row r="79" spans="1:13" s="1" customFormat="1" ht="20.25" customHeight="1" x14ac:dyDescent="0.15">
      <c r="A79" s="65" t="s">
        <v>11</v>
      </c>
      <c r="B79" s="66" t="s">
        <v>24</v>
      </c>
      <c r="C79" s="29"/>
      <c r="D79" s="29"/>
      <c r="E79" s="29"/>
      <c r="F79" s="29"/>
      <c r="G79" s="29"/>
      <c r="H79" s="30"/>
      <c r="I79" s="29"/>
      <c r="J79" s="29"/>
      <c r="K79" s="72"/>
      <c r="L79" s="31"/>
      <c r="M79" s="77"/>
    </row>
    <row r="80" spans="1:13" s="1" customFormat="1" ht="20.25" customHeight="1" x14ac:dyDescent="0.15">
      <c r="A80" s="65" t="s">
        <v>11</v>
      </c>
      <c r="B80" s="66" t="s">
        <v>24</v>
      </c>
      <c r="C80" s="29"/>
      <c r="D80" s="29"/>
      <c r="E80" s="29"/>
      <c r="F80" s="29"/>
      <c r="G80" s="29"/>
      <c r="H80" s="30"/>
      <c r="I80" s="29"/>
      <c r="J80" s="29"/>
      <c r="K80" s="72"/>
      <c r="L80" s="31"/>
      <c r="M80" s="77"/>
    </row>
    <row r="81" spans="1:13" s="1" customFormat="1" ht="20.25" customHeight="1" x14ac:dyDescent="0.15">
      <c r="A81" s="65" t="s">
        <v>11</v>
      </c>
      <c r="B81" s="66" t="s">
        <v>24</v>
      </c>
      <c r="C81" s="29"/>
      <c r="D81" s="29"/>
      <c r="E81" s="29"/>
      <c r="F81" s="29"/>
      <c r="G81" s="29"/>
      <c r="H81" s="30"/>
      <c r="I81" s="29"/>
      <c r="J81" s="29"/>
      <c r="K81" s="72"/>
      <c r="L81" s="31"/>
      <c r="M81" s="77"/>
    </row>
    <row r="82" spans="1:13" s="1" customFormat="1" ht="20.25" customHeight="1" thickBot="1" x14ac:dyDescent="0.2">
      <c r="A82" s="67" t="s">
        <v>11</v>
      </c>
      <c r="B82" s="68" t="s">
        <v>24</v>
      </c>
      <c r="C82" s="33"/>
      <c r="D82" s="33"/>
      <c r="E82" s="33"/>
      <c r="F82" s="33"/>
      <c r="G82" s="33"/>
      <c r="H82" s="34"/>
      <c r="I82" s="33"/>
      <c r="J82" s="33"/>
      <c r="K82" s="73"/>
      <c r="L82" s="35"/>
      <c r="M82" s="78"/>
    </row>
    <row r="83" spans="1:13" s="1" customFormat="1" ht="20.25" customHeight="1" x14ac:dyDescent="0.15">
      <c r="A83" s="61" t="s">
        <v>11</v>
      </c>
      <c r="B83" s="62" t="s">
        <v>24</v>
      </c>
      <c r="C83" s="41"/>
      <c r="D83" s="25"/>
      <c r="E83" s="25"/>
      <c r="F83" s="25"/>
      <c r="G83" s="25"/>
      <c r="H83" s="26"/>
      <c r="I83" s="25"/>
      <c r="J83" s="25"/>
      <c r="K83" s="74"/>
      <c r="L83" s="27"/>
      <c r="M83" s="75"/>
    </row>
    <row r="84" spans="1:13" s="1" customFormat="1" ht="20.25" customHeight="1" x14ac:dyDescent="0.15">
      <c r="A84" s="65" t="s">
        <v>11</v>
      </c>
      <c r="B84" s="66" t="s">
        <v>24</v>
      </c>
      <c r="C84" s="29"/>
      <c r="D84" s="29"/>
      <c r="E84" s="29"/>
      <c r="F84" s="29"/>
      <c r="G84" s="29"/>
      <c r="H84" s="30"/>
      <c r="I84" s="29"/>
      <c r="J84" s="29"/>
      <c r="K84" s="72"/>
      <c r="L84" s="31"/>
      <c r="M84" s="77"/>
    </row>
    <row r="85" spans="1:13" s="1" customFormat="1" ht="20.25" customHeight="1" x14ac:dyDescent="0.15">
      <c r="A85" s="65" t="s">
        <v>11</v>
      </c>
      <c r="B85" s="66" t="s">
        <v>24</v>
      </c>
      <c r="C85" s="29"/>
      <c r="D85" s="29"/>
      <c r="E85" s="29"/>
      <c r="F85" s="29"/>
      <c r="G85" s="29"/>
      <c r="H85" s="30"/>
      <c r="I85" s="29"/>
      <c r="J85" s="29"/>
      <c r="K85" s="72"/>
      <c r="L85" s="31"/>
      <c r="M85" s="77"/>
    </row>
    <row r="86" spans="1:13" s="1" customFormat="1" ht="20.25" customHeight="1" x14ac:dyDescent="0.15">
      <c r="A86" s="65" t="s">
        <v>11</v>
      </c>
      <c r="B86" s="66" t="s">
        <v>24</v>
      </c>
      <c r="C86" s="29"/>
      <c r="D86" s="29"/>
      <c r="E86" s="29"/>
      <c r="F86" s="29"/>
      <c r="G86" s="29"/>
      <c r="H86" s="30"/>
      <c r="I86" s="29"/>
      <c r="J86" s="29"/>
      <c r="K86" s="72"/>
      <c r="L86" s="31"/>
      <c r="M86" s="77"/>
    </row>
    <row r="87" spans="1:13" s="1" customFormat="1" ht="20.25" customHeight="1" x14ac:dyDescent="0.15">
      <c r="A87" s="65" t="s">
        <v>11</v>
      </c>
      <c r="B87" s="66" t="s">
        <v>24</v>
      </c>
      <c r="C87" s="29"/>
      <c r="D87" s="29"/>
      <c r="E87" s="29"/>
      <c r="F87" s="29"/>
      <c r="G87" s="29"/>
      <c r="H87" s="30"/>
      <c r="I87" s="29"/>
      <c r="J87" s="29"/>
      <c r="K87" s="72"/>
      <c r="L87" s="31"/>
      <c r="M87" s="77"/>
    </row>
    <row r="88" spans="1:13" s="1" customFormat="1" ht="20.25" customHeight="1" thickBot="1" x14ac:dyDescent="0.2">
      <c r="A88" s="67" t="s">
        <v>11</v>
      </c>
      <c r="B88" s="68" t="s">
        <v>24</v>
      </c>
      <c r="C88" s="33"/>
      <c r="D88" s="33"/>
      <c r="E88" s="33"/>
      <c r="F88" s="33"/>
      <c r="G88" s="33"/>
      <c r="H88" s="34"/>
      <c r="I88" s="33"/>
      <c r="J88" s="33"/>
      <c r="K88" s="73"/>
      <c r="L88" s="35"/>
      <c r="M88" s="78"/>
    </row>
    <row r="89" spans="1:13" s="1" customFormat="1" ht="20.25" customHeight="1" x14ac:dyDescent="0.15">
      <c r="A89" s="61" t="s">
        <v>11</v>
      </c>
      <c r="B89" s="62" t="s">
        <v>24</v>
      </c>
      <c r="C89" s="25"/>
      <c r="D89" s="25"/>
      <c r="E89" s="25"/>
      <c r="F89" s="25"/>
      <c r="G89" s="25"/>
      <c r="H89" s="26"/>
      <c r="I89" s="25"/>
      <c r="J89" s="25"/>
      <c r="K89" s="74"/>
      <c r="L89" s="27"/>
      <c r="M89" s="75"/>
    </row>
    <row r="90" spans="1:13" s="1" customFormat="1" ht="20.25" customHeight="1" x14ac:dyDescent="0.15">
      <c r="A90" s="65" t="s">
        <v>11</v>
      </c>
      <c r="B90" s="66" t="s">
        <v>24</v>
      </c>
      <c r="C90" s="29"/>
      <c r="D90" s="29"/>
      <c r="E90" s="29"/>
      <c r="F90" s="29"/>
      <c r="G90" s="29"/>
      <c r="H90" s="30"/>
      <c r="I90" s="29"/>
      <c r="J90" s="29"/>
      <c r="K90" s="72"/>
      <c r="L90" s="31"/>
      <c r="M90" s="77"/>
    </row>
    <row r="91" spans="1:13" s="1" customFormat="1" ht="20.25" customHeight="1" x14ac:dyDescent="0.15">
      <c r="A91" s="65" t="s">
        <v>11</v>
      </c>
      <c r="B91" s="66" t="s">
        <v>24</v>
      </c>
      <c r="C91" s="29"/>
      <c r="D91" s="29"/>
      <c r="E91" s="29"/>
      <c r="F91" s="29"/>
      <c r="G91" s="29"/>
      <c r="H91" s="30"/>
      <c r="I91" s="29"/>
      <c r="J91" s="29"/>
      <c r="K91" s="72"/>
      <c r="L91" s="31"/>
      <c r="M91" s="77"/>
    </row>
    <row r="92" spans="1:13" s="1" customFormat="1" ht="20.25" customHeight="1" x14ac:dyDescent="0.15">
      <c r="A92" s="65" t="s">
        <v>11</v>
      </c>
      <c r="B92" s="66" t="s">
        <v>24</v>
      </c>
      <c r="C92" s="29"/>
      <c r="D92" s="29"/>
      <c r="E92" s="29"/>
      <c r="F92" s="29"/>
      <c r="G92" s="29"/>
      <c r="H92" s="30"/>
      <c r="I92" s="29"/>
      <c r="J92" s="29"/>
      <c r="K92" s="72"/>
      <c r="L92" s="31"/>
      <c r="M92" s="77"/>
    </row>
    <row r="93" spans="1:13" s="1" customFormat="1" ht="20.25" customHeight="1" x14ac:dyDescent="0.15">
      <c r="A93" s="65" t="s">
        <v>11</v>
      </c>
      <c r="B93" s="66" t="s">
        <v>24</v>
      </c>
      <c r="C93" s="29"/>
      <c r="D93" s="29"/>
      <c r="E93" s="29"/>
      <c r="F93" s="29"/>
      <c r="G93" s="29"/>
      <c r="H93" s="30"/>
      <c r="I93" s="29"/>
      <c r="J93" s="29"/>
      <c r="K93" s="72"/>
      <c r="L93" s="31"/>
      <c r="M93" s="77"/>
    </row>
    <row r="94" spans="1:13" s="1" customFormat="1" ht="20.25" customHeight="1" thickBot="1" x14ac:dyDescent="0.2">
      <c r="A94" s="67" t="s">
        <v>11</v>
      </c>
      <c r="B94" s="68" t="s">
        <v>24</v>
      </c>
      <c r="C94" s="33"/>
      <c r="D94" s="33"/>
      <c r="E94" s="33"/>
      <c r="F94" s="33"/>
      <c r="G94" s="33"/>
      <c r="H94" s="34"/>
      <c r="I94" s="33"/>
      <c r="J94" s="33"/>
      <c r="K94" s="73"/>
      <c r="L94" s="35"/>
      <c r="M94" s="78"/>
    </row>
  </sheetData>
  <mergeCells count="2">
    <mergeCell ref="A1:I1"/>
    <mergeCell ref="A2:I2"/>
  </mergeCells>
  <phoneticPr fontId="2"/>
  <dataValidations count="7">
    <dataValidation type="list" allowBlank="1" showInputMessage="1" showErrorMessage="1" errorTitle="エラー" error="正しい都県番号を入力してください。" sqref="J2">
      <formula1>"8,9,10,11"</formula1>
    </dataValidation>
    <dataValidation type="list" imeMode="hiragana" allowBlank="1" showInputMessage="1" showErrorMessage="1" errorTitle="エラー" error="氏名に外字が含まれる場合のみ&quot;○&quot;を入力してください。" sqref="J5:J94">
      <formula1>"○"</formula1>
    </dataValidation>
    <dataValidation type="list" imeMode="hiragana" allowBlank="1" showInputMessage="1" showErrorMessage="1" errorTitle="エラー" error="リレー登録する場合のみ&quot;○&quot;を入力してください。" sqref="K5:K70">
      <formula1>"○"</formula1>
    </dataValidation>
    <dataValidation type="list" imeMode="halfAlpha" allowBlank="1" showInputMessage="1" showErrorMessage="1" errorTitle="エラー" error="正しい学年を入力してください。" sqref="H5:H94">
      <formula1>"1,2,3"</formula1>
    </dataValidation>
    <dataValidation imeMode="halfKatakana" allowBlank="1" showInputMessage="1" showErrorMessage="1" sqref="G5:G94 E5:E94"/>
    <dataValidation imeMode="hiragana" allowBlank="1" showInputMessage="1" showErrorMessage="1" sqref="D5:D94 I5:I94 F5:F94"/>
    <dataValidation imeMode="halfAlpha" allowBlank="1" showInputMessage="1" showErrorMessage="1" sqref="C5:C94 L5:M94"/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5" orientation="portrait" r:id="rId1"/>
  <rowBreaks count="1" manualBreakCount="1">
    <brk id="6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showGridLines="0" tabSelected="1" view="pageBreakPreview" zoomScale="85" zoomScaleNormal="100" zoomScaleSheetLayoutView="85" workbookViewId="0">
      <pane ySplit="4" topLeftCell="A5" activePane="bottomLeft" state="frozen"/>
      <selection sqref="A1:I1"/>
      <selection pane="bottomLeft" activeCell="A7" sqref="A7"/>
    </sheetView>
  </sheetViews>
  <sheetFormatPr defaultColWidth="7.5" defaultRowHeight="13.5" x14ac:dyDescent="0.15"/>
  <cols>
    <col min="1" max="1" width="5.5" style="2" bestFit="1" customWidth="1"/>
    <col min="2" max="3" width="9.5" style="2" bestFit="1" customWidth="1"/>
    <col min="4" max="5" width="20.125" style="2" customWidth="1"/>
    <col min="6" max="7" width="11.625" style="2" bestFit="1" customWidth="1"/>
    <col min="8" max="8" width="5.5" style="2" bestFit="1" customWidth="1"/>
    <col min="9" max="9" width="31.625" style="2" bestFit="1" customWidth="1"/>
    <col min="10" max="10" width="6.625" style="2" bestFit="1" customWidth="1"/>
    <col min="11" max="11" width="8.625" style="2" bestFit="1" customWidth="1"/>
    <col min="12" max="12" width="9.5" style="2" bestFit="1" customWidth="1"/>
    <col min="13" max="13" width="5.625" style="2" bestFit="1" customWidth="1"/>
    <col min="14" max="14" width="7.5" style="2" customWidth="1"/>
    <col min="15" max="16384" width="7.5" style="2"/>
  </cols>
  <sheetData>
    <row r="1" spans="1:13" s="1" customFormat="1" ht="28.5" x14ac:dyDescent="0.15">
      <c r="A1" s="116" t="s">
        <v>164</v>
      </c>
      <c r="B1" s="116"/>
      <c r="C1" s="116"/>
      <c r="D1" s="116"/>
      <c r="E1" s="116"/>
      <c r="F1" s="116"/>
      <c r="G1" s="116"/>
      <c r="H1" s="116"/>
      <c r="I1" s="117"/>
      <c r="J1" s="91" t="s">
        <v>28</v>
      </c>
      <c r="K1" s="92" t="s">
        <v>27</v>
      </c>
    </row>
    <row r="2" spans="1:13" s="1" customFormat="1" ht="29.25" thickBot="1" x14ac:dyDescent="0.2">
      <c r="A2" s="113" t="s">
        <v>29</v>
      </c>
      <c r="B2" s="113"/>
      <c r="C2" s="113"/>
      <c r="D2" s="113"/>
      <c r="E2" s="113"/>
      <c r="F2" s="113"/>
      <c r="G2" s="113"/>
      <c r="H2" s="113"/>
      <c r="I2" s="114"/>
      <c r="J2" s="24">
        <v>9</v>
      </c>
      <c r="K2" s="93" t="str">
        <f>IF(J2="","",IF(J2=8,"茨城",IF(J2=9,"栃木",IF(J2=10,"群馬",IF(J2=11,"埼玉")))))</f>
        <v>栃木</v>
      </c>
    </row>
    <row r="3" spans="1:13" s="1" customFormat="1" ht="18" customHeight="1" thickBot="1" x14ac:dyDescent="0.2"/>
    <row r="4" spans="1:13" s="1" customFormat="1" ht="36" customHeight="1" thickBot="1" x14ac:dyDescent="0.2">
      <c r="A4" s="87" t="s">
        <v>0</v>
      </c>
      <c r="B4" s="88" t="s">
        <v>1</v>
      </c>
      <c r="C4" s="88" t="s">
        <v>9</v>
      </c>
      <c r="D4" s="88" t="s">
        <v>3</v>
      </c>
      <c r="E4" s="88" t="s">
        <v>4</v>
      </c>
      <c r="F4" s="88" t="s">
        <v>7</v>
      </c>
      <c r="G4" s="89" t="s">
        <v>25</v>
      </c>
      <c r="H4" s="88" t="s">
        <v>2</v>
      </c>
      <c r="I4" s="88" t="s">
        <v>6</v>
      </c>
      <c r="J4" s="89" t="s">
        <v>33</v>
      </c>
      <c r="K4" s="89" t="s">
        <v>26</v>
      </c>
      <c r="L4" s="88" t="s">
        <v>8</v>
      </c>
      <c r="M4" s="90" t="s">
        <v>10</v>
      </c>
    </row>
    <row r="5" spans="1:13" s="1" customFormat="1" ht="20.25" customHeight="1" x14ac:dyDescent="0.15">
      <c r="A5" s="94" t="s">
        <v>16</v>
      </c>
      <c r="B5" s="95" t="s">
        <v>5</v>
      </c>
      <c r="C5" s="95">
        <f>IF($J$2="","",$J$2*100)</f>
        <v>900</v>
      </c>
      <c r="D5" s="25" t="s">
        <v>141</v>
      </c>
      <c r="E5" s="25" t="s">
        <v>152</v>
      </c>
      <c r="F5" s="25" t="s">
        <v>142</v>
      </c>
      <c r="G5" s="25" t="s">
        <v>143</v>
      </c>
      <c r="H5" s="95">
        <v>1</v>
      </c>
      <c r="I5" s="25" t="s">
        <v>144</v>
      </c>
      <c r="J5" s="25"/>
      <c r="K5" s="26"/>
      <c r="L5" s="27" t="s">
        <v>145</v>
      </c>
      <c r="M5" s="28" t="s">
        <v>146</v>
      </c>
    </row>
    <row r="6" spans="1:13" s="1" customFormat="1" ht="20.25" customHeight="1" x14ac:dyDescent="0.15">
      <c r="A6" s="96" t="s">
        <v>16</v>
      </c>
      <c r="B6" s="97" t="s">
        <v>5</v>
      </c>
      <c r="C6" s="97">
        <f>C5+1</f>
        <v>901</v>
      </c>
      <c r="D6" s="41"/>
      <c r="E6" s="41"/>
      <c r="F6" s="41"/>
      <c r="G6" s="41"/>
      <c r="H6" s="97">
        <v>1</v>
      </c>
      <c r="I6" s="41"/>
      <c r="J6" s="41"/>
      <c r="K6" s="42"/>
      <c r="L6" s="43"/>
      <c r="M6" s="50"/>
    </row>
    <row r="7" spans="1:13" s="1" customFormat="1" ht="20.25" customHeight="1" x14ac:dyDescent="0.15">
      <c r="A7" s="96" t="s">
        <v>16</v>
      </c>
      <c r="B7" s="97" t="s">
        <v>5</v>
      </c>
      <c r="C7" s="97">
        <f t="shared" ref="C7:C70" si="0">C6+1</f>
        <v>902</v>
      </c>
      <c r="D7" s="41"/>
      <c r="E7" s="41"/>
      <c r="F7" s="41"/>
      <c r="G7" s="41"/>
      <c r="H7" s="97">
        <v>1</v>
      </c>
      <c r="I7" s="41"/>
      <c r="J7" s="41"/>
      <c r="K7" s="42"/>
      <c r="L7" s="43"/>
      <c r="M7" s="50"/>
    </row>
    <row r="8" spans="1:13" s="1" customFormat="1" ht="20.25" customHeight="1" x14ac:dyDescent="0.15">
      <c r="A8" s="96" t="s">
        <v>16</v>
      </c>
      <c r="B8" s="97" t="s">
        <v>5</v>
      </c>
      <c r="C8" s="97">
        <f t="shared" si="0"/>
        <v>903</v>
      </c>
      <c r="D8" s="41"/>
      <c r="E8" s="41"/>
      <c r="F8" s="41"/>
      <c r="G8" s="41"/>
      <c r="H8" s="97">
        <v>1</v>
      </c>
      <c r="I8" s="41"/>
      <c r="J8" s="41"/>
      <c r="K8" s="42"/>
      <c r="L8" s="43"/>
      <c r="M8" s="50"/>
    </row>
    <row r="9" spans="1:13" s="1" customFormat="1" ht="20.25" customHeight="1" x14ac:dyDescent="0.15">
      <c r="A9" s="98" t="s">
        <v>16</v>
      </c>
      <c r="B9" s="99" t="s">
        <v>5</v>
      </c>
      <c r="C9" s="99">
        <f t="shared" si="0"/>
        <v>904</v>
      </c>
      <c r="D9" s="29"/>
      <c r="E9" s="29"/>
      <c r="F9" s="29"/>
      <c r="G9" s="29"/>
      <c r="H9" s="99">
        <v>1</v>
      </c>
      <c r="I9" s="29"/>
      <c r="J9" s="29"/>
      <c r="K9" s="30"/>
      <c r="L9" s="31"/>
      <c r="M9" s="32"/>
    </row>
    <row r="10" spans="1:13" s="1" customFormat="1" ht="20.25" customHeight="1" thickBot="1" x14ac:dyDescent="0.2">
      <c r="A10" s="100" t="s">
        <v>16</v>
      </c>
      <c r="B10" s="101" t="s">
        <v>5</v>
      </c>
      <c r="C10" s="101">
        <f t="shared" si="0"/>
        <v>905</v>
      </c>
      <c r="D10" s="33"/>
      <c r="E10" s="33"/>
      <c r="F10" s="33"/>
      <c r="G10" s="33"/>
      <c r="H10" s="101">
        <v>1</v>
      </c>
      <c r="I10" s="33"/>
      <c r="J10" s="33"/>
      <c r="K10" s="34"/>
      <c r="L10" s="35"/>
      <c r="M10" s="36"/>
    </row>
    <row r="11" spans="1:13" s="1" customFormat="1" ht="20.25" customHeight="1" x14ac:dyDescent="0.15">
      <c r="A11" s="94" t="s">
        <v>17</v>
      </c>
      <c r="B11" s="95" t="s">
        <v>5</v>
      </c>
      <c r="C11" s="97">
        <f t="shared" si="0"/>
        <v>906</v>
      </c>
      <c r="D11" s="25"/>
      <c r="E11" s="25"/>
      <c r="F11" s="25"/>
      <c r="G11" s="25"/>
      <c r="H11" s="95">
        <v>2</v>
      </c>
      <c r="I11" s="25"/>
      <c r="J11" s="25"/>
      <c r="K11" s="26"/>
      <c r="L11" s="27"/>
      <c r="M11" s="28"/>
    </row>
    <row r="12" spans="1:13" s="1" customFormat="1" ht="20.25" customHeight="1" x14ac:dyDescent="0.15">
      <c r="A12" s="96" t="s">
        <v>17</v>
      </c>
      <c r="B12" s="97" t="s">
        <v>5</v>
      </c>
      <c r="C12" s="97">
        <f t="shared" si="0"/>
        <v>907</v>
      </c>
      <c r="D12" s="41"/>
      <c r="E12" s="41"/>
      <c r="F12" s="41"/>
      <c r="G12" s="41"/>
      <c r="H12" s="97">
        <v>2</v>
      </c>
      <c r="I12" s="41"/>
      <c r="J12" s="41"/>
      <c r="K12" s="42"/>
      <c r="L12" s="43"/>
      <c r="M12" s="50"/>
    </row>
    <row r="13" spans="1:13" s="1" customFormat="1" ht="20.25" customHeight="1" x14ac:dyDescent="0.15">
      <c r="A13" s="96" t="s">
        <v>17</v>
      </c>
      <c r="B13" s="97" t="s">
        <v>5</v>
      </c>
      <c r="C13" s="97">
        <f t="shared" si="0"/>
        <v>908</v>
      </c>
      <c r="D13" s="41"/>
      <c r="E13" s="41"/>
      <c r="F13" s="41"/>
      <c r="G13" s="41"/>
      <c r="H13" s="97">
        <v>2</v>
      </c>
      <c r="I13" s="41"/>
      <c r="J13" s="41"/>
      <c r="K13" s="42"/>
      <c r="L13" s="43"/>
      <c r="M13" s="50"/>
    </row>
    <row r="14" spans="1:13" s="1" customFormat="1" ht="20.25" customHeight="1" x14ac:dyDescent="0.15">
      <c r="A14" s="96" t="s">
        <v>17</v>
      </c>
      <c r="B14" s="97" t="s">
        <v>5</v>
      </c>
      <c r="C14" s="97">
        <f t="shared" si="0"/>
        <v>909</v>
      </c>
      <c r="D14" s="41"/>
      <c r="E14" s="41"/>
      <c r="F14" s="41"/>
      <c r="G14" s="41"/>
      <c r="H14" s="97">
        <v>2</v>
      </c>
      <c r="I14" s="41"/>
      <c r="J14" s="41"/>
      <c r="K14" s="42"/>
      <c r="L14" s="43"/>
      <c r="M14" s="50"/>
    </row>
    <row r="15" spans="1:13" s="1" customFormat="1" ht="20.25" customHeight="1" x14ac:dyDescent="0.15">
      <c r="A15" s="98" t="s">
        <v>17</v>
      </c>
      <c r="B15" s="99" t="s">
        <v>5</v>
      </c>
      <c r="C15" s="99">
        <f t="shared" si="0"/>
        <v>910</v>
      </c>
      <c r="D15" s="29"/>
      <c r="E15" s="29"/>
      <c r="F15" s="29"/>
      <c r="G15" s="29"/>
      <c r="H15" s="99">
        <v>2</v>
      </c>
      <c r="I15" s="29"/>
      <c r="J15" s="29"/>
      <c r="K15" s="30"/>
      <c r="L15" s="31"/>
      <c r="M15" s="32"/>
    </row>
    <row r="16" spans="1:13" s="1" customFormat="1" ht="20.25" customHeight="1" thickBot="1" x14ac:dyDescent="0.2">
      <c r="A16" s="100" t="s">
        <v>17</v>
      </c>
      <c r="B16" s="101" t="s">
        <v>5</v>
      </c>
      <c r="C16" s="101">
        <f t="shared" si="0"/>
        <v>911</v>
      </c>
      <c r="D16" s="33"/>
      <c r="E16" s="33"/>
      <c r="F16" s="33"/>
      <c r="G16" s="33"/>
      <c r="H16" s="101">
        <v>2</v>
      </c>
      <c r="I16" s="33"/>
      <c r="J16" s="33"/>
      <c r="K16" s="34"/>
      <c r="L16" s="35"/>
      <c r="M16" s="36"/>
    </row>
    <row r="17" spans="1:13" s="1" customFormat="1" ht="20.25" customHeight="1" x14ac:dyDescent="0.15">
      <c r="A17" s="94" t="s">
        <v>11</v>
      </c>
      <c r="B17" s="95" t="s">
        <v>18</v>
      </c>
      <c r="C17" s="97">
        <f t="shared" si="0"/>
        <v>912</v>
      </c>
      <c r="D17" s="25" t="s">
        <v>147</v>
      </c>
      <c r="E17" s="25" t="s">
        <v>153</v>
      </c>
      <c r="F17" s="25" t="s">
        <v>148</v>
      </c>
      <c r="G17" s="25" t="s">
        <v>149</v>
      </c>
      <c r="H17" s="26">
        <v>2</v>
      </c>
      <c r="I17" s="25" t="s">
        <v>150</v>
      </c>
      <c r="J17" s="25"/>
      <c r="K17" s="26" t="s">
        <v>154</v>
      </c>
      <c r="L17" s="27" t="s">
        <v>161</v>
      </c>
      <c r="M17" s="28" t="s">
        <v>151</v>
      </c>
    </row>
    <row r="18" spans="1:13" s="1" customFormat="1" ht="20.25" customHeight="1" x14ac:dyDescent="0.15">
      <c r="A18" s="96" t="s">
        <v>11</v>
      </c>
      <c r="B18" s="97" t="s">
        <v>18</v>
      </c>
      <c r="C18" s="97">
        <f t="shared" si="0"/>
        <v>913</v>
      </c>
      <c r="D18" s="41"/>
      <c r="E18" s="41"/>
      <c r="F18" s="41"/>
      <c r="G18" s="41"/>
      <c r="H18" s="42"/>
      <c r="I18" s="41"/>
      <c r="J18" s="41"/>
      <c r="K18" s="42"/>
      <c r="L18" s="43"/>
      <c r="M18" s="50"/>
    </row>
    <row r="19" spans="1:13" s="1" customFormat="1" ht="20.25" customHeight="1" x14ac:dyDescent="0.15">
      <c r="A19" s="96" t="s">
        <v>11</v>
      </c>
      <c r="B19" s="97" t="s">
        <v>18</v>
      </c>
      <c r="C19" s="97">
        <f t="shared" si="0"/>
        <v>914</v>
      </c>
      <c r="D19" s="41"/>
      <c r="E19" s="41"/>
      <c r="F19" s="41"/>
      <c r="G19" s="41"/>
      <c r="H19" s="42"/>
      <c r="I19" s="41"/>
      <c r="J19" s="41"/>
      <c r="K19" s="42"/>
      <c r="L19" s="43"/>
      <c r="M19" s="50"/>
    </row>
    <row r="20" spans="1:13" s="1" customFormat="1" ht="20.25" customHeight="1" x14ac:dyDescent="0.15">
      <c r="A20" s="96" t="s">
        <v>11</v>
      </c>
      <c r="B20" s="97" t="s">
        <v>18</v>
      </c>
      <c r="C20" s="97">
        <f t="shared" si="0"/>
        <v>915</v>
      </c>
      <c r="D20" s="41"/>
      <c r="E20" s="41"/>
      <c r="F20" s="41"/>
      <c r="G20" s="41"/>
      <c r="H20" s="42"/>
      <c r="I20" s="41"/>
      <c r="J20" s="41"/>
      <c r="K20" s="42"/>
      <c r="L20" s="43"/>
      <c r="M20" s="50"/>
    </row>
    <row r="21" spans="1:13" s="1" customFormat="1" ht="20.25" customHeight="1" x14ac:dyDescent="0.15">
      <c r="A21" s="98" t="s">
        <v>11</v>
      </c>
      <c r="B21" s="99" t="s">
        <v>18</v>
      </c>
      <c r="C21" s="99">
        <f t="shared" si="0"/>
        <v>916</v>
      </c>
      <c r="D21" s="29"/>
      <c r="E21" s="29"/>
      <c r="F21" s="29"/>
      <c r="G21" s="29"/>
      <c r="H21" s="30"/>
      <c r="I21" s="29"/>
      <c r="J21" s="29"/>
      <c r="K21" s="30"/>
      <c r="L21" s="31"/>
      <c r="M21" s="32"/>
    </row>
    <row r="22" spans="1:13" s="1" customFormat="1" ht="20.25" customHeight="1" thickBot="1" x14ac:dyDescent="0.2">
      <c r="A22" s="100" t="s">
        <v>11</v>
      </c>
      <c r="B22" s="101" t="s">
        <v>18</v>
      </c>
      <c r="C22" s="101">
        <f t="shared" si="0"/>
        <v>917</v>
      </c>
      <c r="D22" s="33"/>
      <c r="E22" s="33"/>
      <c r="F22" s="33"/>
      <c r="G22" s="33"/>
      <c r="H22" s="34"/>
      <c r="I22" s="33"/>
      <c r="J22" s="33"/>
      <c r="K22" s="34"/>
      <c r="L22" s="35"/>
      <c r="M22" s="36"/>
    </row>
    <row r="23" spans="1:13" s="1" customFormat="1" ht="20.25" customHeight="1" x14ac:dyDescent="0.15">
      <c r="A23" s="94" t="s">
        <v>11</v>
      </c>
      <c r="B23" s="95" t="s">
        <v>19</v>
      </c>
      <c r="C23" s="97">
        <f t="shared" si="0"/>
        <v>918</v>
      </c>
      <c r="D23" s="25"/>
      <c r="E23" s="25"/>
      <c r="F23" s="25"/>
      <c r="G23" s="25"/>
      <c r="H23" s="26"/>
      <c r="I23" s="25"/>
      <c r="J23" s="25"/>
      <c r="K23" s="26"/>
      <c r="L23" s="27"/>
      <c r="M23" s="108"/>
    </row>
    <row r="24" spans="1:13" s="1" customFormat="1" ht="20.25" customHeight="1" x14ac:dyDescent="0.15">
      <c r="A24" s="96" t="s">
        <v>11</v>
      </c>
      <c r="B24" s="97" t="s">
        <v>19</v>
      </c>
      <c r="C24" s="97">
        <f t="shared" si="0"/>
        <v>919</v>
      </c>
      <c r="D24" s="41"/>
      <c r="E24" s="41"/>
      <c r="F24" s="41"/>
      <c r="G24" s="41"/>
      <c r="H24" s="42"/>
      <c r="I24" s="41"/>
      <c r="J24" s="41"/>
      <c r="K24" s="42"/>
      <c r="L24" s="43"/>
      <c r="M24" s="109"/>
    </row>
    <row r="25" spans="1:13" s="1" customFormat="1" ht="20.25" customHeight="1" x14ac:dyDescent="0.15">
      <c r="A25" s="96" t="s">
        <v>11</v>
      </c>
      <c r="B25" s="97" t="s">
        <v>19</v>
      </c>
      <c r="C25" s="97">
        <f t="shared" si="0"/>
        <v>920</v>
      </c>
      <c r="D25" s="41"/>
      <c r="E25" s="41"/>
      <c r="F25" s="41"/>
      <c r="G25" s="41"/>
      <c r="H25" s="42"/>
      <c r="I25" s="41"/>
      <c r="J25" s="41"/>
      <c r="K25" s="42"/>
      <c r="L25" s="43"/>
      <c r="M25" s="109"/>
    </row>
    <row r="26" spans="1:13" s="1" customFormat="1" ht="20.25" customHeight="1" x14ac:dyDescent="0.15">
      <c r="A26" s="96" t="s">
        <v>11</v>
      </c>
      <c r="B26" s="97" t="s">
        <v>19</v>
      </c>
      <c r="C26" s="97">
        <f t="shared" si="0"/>
        <v>921</v>
      </c>
      <c r="D26" s="41"/>
      <c r="E26" s="41"/>
      <c r="F26" s="41"/>
      <c r="G26" s="41"/>
      <c r="H26" s="42"/>
      <c r="I26" s="41"/>
      <c r="J26" s="41"/>
      <c r="K26" s="42"/>
      <c r="L26" s="43"/>
      <c r="M26" s="109"/>
    </row>
    <row r="27" spans="1:13" s="1" customFormat="1" ht="20.25" customHeight="1" x14ac:dyDescent="0.15">
      <c r="A27" s="98" t="s">
        <v>11</v>
      </c>
      <c r="B27" s="99" t="s">
        <v>19</v>
      </c>
      <c r="C27" s="99">
        <f t="shared" si="0"/>
        <v>922</v>
      </c>
      <c r="D27" s="29"/>
      <c r="E27" s="29"/>
      <c r="F27" s="29"/>
      <c r="G27" s="29"/>
      <c r="H27" s="30"/>
      <c r="I27" s="29"/>
      <c r="J27" s="29"/>
      <c r="K27" s="30"/>
      <c r="L27" s="31"/>
      <c r="M27" s="110"/>
    </row>
    <row r="28" spans="1:13" s="1" customFormat="1" ht="20.25" customHeight="1" thickBot="1" x14ac:dyDescent="0.2">
      <c r="A28" s="100" t="s">
        <v>11</v>
      </c>
      <c r="B28" s="101" t="s">
        <v>19</v>
      </c>
      <c r="C28" s="101">
        <f t="shared" si="0"/>
        <v>923</v>
      </c>
      <c r="D28" s="33"/>
      <c r="E28" s="33"/>
      <c r="F28" s="33"/>
      <c r="G28" s="33"/>
      <c r="H28" s="34"/>
      <c r="I28" s="33"/>
      <c r="J28" s="33"/>
      <c r="K28" s="34"/>
      <c r="L28" s="35"/>
      <c r="M28" s="111"/>
    </row>
    <row r="29" spans="1:13" s="1" customFormat="1" ht="20.25" customHeight="1" x14ac:dyDescent="0.15">
      <c r="A29" s="94" t="s">
        <v>11</v>
      </c>
      <c r="B29" s="95" t="s">
        <v>20</v>
      </c>
      <c r="C29" s="97">
        <f t="shared" si="0"/>
        <v>924</v>
      </c>
      <c r="D29" s="25" t="s">
        <v>155</v>
      </c>
      <c r="E29" s="25" t="s">
        <v>156</v>
      </c>
      <c r="F29" s="25" t="s">
        <v>157</v>
      </c>
      <c r="G29" s="25" t="s">
        <v>158</v>
      </c>
      <c r="H29" s="26">
        <v>2</v>
      </c>
      <c r="I29" s="25" t="s">
        <v>159</v>
      </c>
      <c r="J29" s="25" t="s">
        <v>154</v>
      </c>
      <c r="K29" s="26"/>
      <c r="L29" s="27" t="s">
        <v>162</v>
      </c>
      <c r="M29" s="108"/>
    </row>
    <row r="30" spans="1:13" s="1" customFormat="1" ht="20.25" customHeight="1" x14ac:dyDescent="0.15">
      <c r="A30" s="96" t="s">
        <v>11</v>
      </c>
      <c r="B30" s="97" t="s">
        <v>20</v>
      </c>
      <c r="C30" s="97">
        <f t="shared" si="0"/>
        <v>925</v>
      </c>
      <c r="D30" s="41"/>
      <c r="E30" s="41"/>
      <c r="F30" s="41"/>
      <c r="G30" s="41"/>
      <c r="H30" s="42"/>
      <c r="I30" s="41"/>
      <c r="J30" s="41"/>
      <c r="K30" s="42"/>
      <c r="L30" s="43"/>
      <c r="M30" s="109"/>
    </row>
    <row r="31" spans="1:13" s="1" customFormat="1" ht="20.25" customHeight="1" x14ac:dyDescent="0.15">
      <c r="A31" s="96" t="s">
        <v>11</v>
      </c>
      <c r="B31" s="97" t="s">
        <v>20</v>
      </c>
      <c r="C31" s="97">
        <f t="shared" si="0"/>
        <v>926</v>
      </c>
      <c r="D31" s="41"/>
      <c r="E31" s="41"/>
      <c r="F31" s="41"/>
      <c r="G31" s="41"/>
      <c r="H31" s="42"/>
      <c r="I31" s="41"/>
      <c r="J31" s="41"/>
      <c r="K31" s="42"/>
      <c r="L31" s="43"/>
      <c r="M31" s="109"/>
    </row>
    <row r="32" spans="1:13" s="1" customFormat="1" ht="20.25" customHeight="1" x14ac:dyDescent="0.15">
      <c r="A32" s="96" t="s">
        <v>11</v>
      </c>
      <c r="B32" s="97" t="s">
        <v>20</v>
      </c>
      <c r="C32" s="97">
        <f t="shared" si="0"/>
        <v>927</v>
      </c>
      <c r="D32" s="41"/>
      <c r="E32" s="41"/>
      <c r="F32" s="41"/>
      <c r="G32" s="41"/>
      <c r="H32" s="42"/>
      <c r="I32" s="41"/>
      <c r="J32" s="41"/>
      <c r="K32" s="42"/>
      <c r="L32" s="43"/>
      <c r="M32" s="109"/>
    </row>
    <row r="33" spans="1:13" s="1" customFormat="1" ht="20.25" customHeight="1" x14ac:dyDescent="0.15">
      <c r="A33" s="98" t="s">
        <v>11</v>
      </c>
      <c r="B33" s="99" t="s">
        <v>20</v>
      </c>
      <c r="C33" s="99">
        <f t="shared" si="0"/>
        <v>928</v>
      </c>
      <c r="D33" s="29"/>
      <c r="E33" s="29"/>
      <c r="F33" s="29"/>
      <c r="G33" s="29"/>
      <c r="H33" s="30"/>
      <c r="I33" s="29"/>
      <c r="J33" s="29"/>
      <c r="K33" s="30"/>
      <c r="L33" s="31"/>
      <c r="M33" s="110"/>
    </row>
    <row r="34" spans="1:13" s="1" customFormat="1" ht="20.25" customHeight="1" thickBot="1" x14ac:dyDescent="0.2">
      <c r="A34" s="100" t="s">
        <v>11</v>
      </c>
      <c r="B34" s="101" t="s">
        <v>20</v>
      </c>
      <c r="C34" s="101">
        <f t="shared" si="0"/>
        <v>929</v>
      </c>
      <c r="D34" s="33"/>
      <c r="E34" s="33"/>
      <c r="F34" s="33"/>
      <c r="G34" s="33"/>
      <c r="H34" s="34"/>
      <c r="I34" s="33"/>
      <c r="J34" s="33"/>
      <c r="K34" s="34"/>
      <c r="L34" s="35"/>
      <c r="M34" s="111"/>
    </row>
    <row r="35" spans="1:13" s="1" customFormat="1" ht="20.25" customHeight="1" x14ac:dyDescent="0.15">
      <c r="A35" s="94" t="s">
        <v>11</v>
      </c>
      <c r="B35" s="95" t="s">
        <v>21</v>
      </c>
      <c r="C35" s="97">
        <f t="shared" si="0"/>
        <v>930</v>
      </c>
      <c r="D35" s="25"/>
      <c r="E35" s="25"/>
      <c r="F35" s="25"/>
      <c r="G35" s="25"/>
      <c r="H35" s="26"/>
      <c r="I35" s="25"/>
      <c r="J35" s="25"/>
      <c r="K35" s="26"/>
      <c r="L35" s="27"/>
      <c r="M35" s="108"/>
    </row>
    <row r="36" spans="1:13" s="1" customFormat="1" ht="20.25" customHeight="1" x14ac:dyDescent="0.15">
      <c r="A36" s="96" t="s">
        <v>11</v>
      </c>
      <c r="B36" s="97" t="s">
        <v>21</v>
      </c>
      <c r="C36" s="97">
        <f t="shared" si="0"/>
        <v>931</v>
      </c>
      <c r="D36" s="41"/>
      <c r="E36" s="41"/>
      <c r="F36" s="41"/>
      <c r="G36" s="41"/>
      <c r="H36" s="42"/>
      <c r="I36" s="41"/>
      <c r="J36" s="41"/>
      <c r="K36" s="42"/>
      <c r="L36" s="43"/>
      <c r="M36" s="109"/>
    </row>
    <row r="37" spans="1:13" s="1" customFormat="1" ht="20.25" customHeight="1" x14ac:dyDescent="0.15">
      <c r="A37" s="96" t="s">
        <v>11</v>
      </c>
      <c r="B37" s="97" t="s">
        <v>21</v>
      </c>
      <c r="C37" s="97">
        <f t="shared" si="0"/>
        <v>932</v>
      </c>
      <c r="D37" s="41"/>
      <c r="E37" s="41"/>
      <c r="F37" s="41"/>
      <c r="G37" s="41"/>
      <c r="H37" s="42"/>
      <c r="J37" s="41"/>
      <c r="K37" s="42"/>
      <c r="L37" s="43"/>
      <c r="M37" s="109"/>
    </row>
    <row r="38" spans="1:13" s="1" customFormat="1" ht="20.25" customHeight="1" x14ac:dyDescent="0.15">
      <c r="A38" s="96" t="s">
        <v>11</v>
      </c>
      <c r="B38" s="97" t="s">
        <v>21</v>
      </c>
      <c r="C38" s="97">
        <f t="shared" si="0"/>
        <v>933</v>
      </c>
      <c r="D38" s="41"/>
      <c r="E38" s="41"/>
      <c r="F38" s="41"/>
      <c r="G38" s="41"/>
      <c r="H38" s="42"/>
      <c r="I38" s="41"/>
      <c r="J38" s="41"/>
      <c r="K38" s="42"/>
      <c r="L38" s="43"/>
      <c r="M38" s="109"/>
    </row>
    <row r="39" spans="1:13" s="1" customFormat="1" ht="20.25" customHeight="1" x14ac:dyDescent="0.15">
      <c r="A39" s="98" t="s">
        <v>11</v>
      </c>
      <c r="B39" s="99" t="s">
        <v>21</v>
      </c>
      <c r="C39" s="99">
        <f t="shared" si="0"/>
        <v>934</v>
      </c>
      <c r="D39" s="29"/>
      <c r="E39" s="29"/>
      <c r="F39" s="29"/>
      <c r="G39" s="29"/>
      <c r="H39" s="30"/>
      <c r="I39" s="29"/>
      <c r="J39" s="29"/>
      <c r="K39" s="30"/>
      <c r="L39" s="31"/>
      <c r="M39" s="110"/>
    </row>
    <row r="40" spans="1:13" s="1" customFormat="1" ht="20.25" customHeight="1" thickBot="1" x14ac:dyDescent="0.2">
      <c r="A40" s="102" t="s">
        <v>11</v>
      </c>
      <c r="B40" s="103" t="s">
        <v>21</v>
      </c>
      <c r="C40" s="101">
        <f t="shared" si="0"/>
        <v>935</v>
      </c>
      <c r="D40" s="37"/>
      <c r="E40" s="37"/>
      <c r="F40" s="37"/>
      <c r="G40" s="37"/>
      <c r="H40" s="38"/>
      <c r="I40" s="37"/>
      <c r="J40" s="37"/>
      <c r="K40" s="38"/>
      <c r="L40" s="39"/>
      <c r="M40" s="112"/>
    </row>
    <row r="41" spans="1:13" s="1" customFormat="1" ht="20.25" customHeight="1" x14ac:dyDescent="0.15">
      <c r="A41" s="94" t="s">
        <v>11</v>
      </c>
      <c r="B41" s="95" t="s">
        <v>22</v>
      </c>
      <c r="C41" s="97">
        <f t="shared" si="0"/>
        <v>936</v>
      </c>
      <c r="D41" s="25"/>
      <c r="E41" s="25"/>
      <c r="F41" s="25"/>
      <c r="G41" s="25"/>
      <c r="H41" s="26"/>
      <c r="I41" s="25"/>
      <c r="J41" s="25"/>
      <c r="K41" s="26"/>
      <c r="L41" s="27"/>
      <c r="M41" s="108"/>
    </row>
    <row r="42" spans="1:13" s="1" customFormat="1" ht="20.25" customHeight="1" x14ac:dyDescent="0.15">
      <c r="A42" s="96" t="s">
        <v>11</v>
      </c>
      <c r="B42" s="97" t="s">
        <v>22</v>
      </c>
      <c r="C42" s="97">
        <f t="shared" si="0"/>
        <v>937</v>
      </c>
      <c r="D42" s="41"/>
      <c r="E42" s="41"/>
      <c r="F42" s="41"/>
      <c r="G42" s="41"/>
      <c r="H42" s="42"/>
      <c r="I42" s="41"/>
      <c r="J42" s="41"/>
      <c r="K42" s="42"/>
      <c r="L42" s="43"/>
      <c r="M42" s="109"/>
    </row>
    <row r="43" spans="1:13" s="1" customFormat="1" ht="20.25" customHeight="1" x14ac:dyDescent="0.15">
      <c r="A43" s="96" t="s">
        <v>11</v>
      </c>
      <c r="B43" s="97" t="s">
        <v>22</v>
      </c>
      <c r="C43" s="97">
        <f t="shared" si="0"/>
        <v>938</v>
      </c>
      <c r="D43" s="41"/>
      <c r="E43" s="41"/>
      <c r="F43" s="41"/>
      <c r="G43" s="41"/>
      <c r="H43" s="42"/>
      <c r="I43" s="41"/>
      <c r="J43" s="41"/>
      <c r="K43" s="42"/>
      <c r="L43" s="43"/>
      <c r="M43" s="109"/>
    </row>
    <row r="44" spans="1:13" s="1" customFormat="1" ht="20.25" customHeight="1" x14ac:dyDescent="0.15">
      <c r="A44" s="96" t="s">
        <v>11</v>
      </c>
      <c r="B44" s="97" t="s">
        <v>22</v>
      </c>
      <c r="C44" s="97">
        <f t="shared" si="0"/>
        <v>939</v>
      </c>
      <c r="D44" s="41"/>
      <c r="E44" s="41"/>
      <c r="F44" s="41"/>
      <c r="G44" s="41"/>
      <c r="H44" s="42"/>
      <c r="I44" s="41"/>
      <c r="J44" s="41"/>
      <c r="K44" s="42"/>
      <c r="L44" s="43"/>
      <c r="M44" s="109"/>
    </row>
    <row r="45" spans="1:13" s="1" customFormat="1" ht="20.25" customHeight="1" x14ac:dyDescent="0.15">
      <c r="A45" s="98" t="s">
        <v>11</v>
      </c>
      <c r="B45" s="99" t="s">
        <v>22</v>
      </c>
      <c r="C45" s="99">
        <f t="shared" si="0"/>
        <v>940</v>
      </c>
      <c r="D45" s="29"/>
      <c r="E45" s="29"/>
      <c r="F45" s="29"/>
      <c r="G45" s="29"/>
      <c r="H45" s="30"/>
      <c r="I45" s="29"/>
      <c r="J45" s="29"/>
      <c r="K45" s="30"/>
      <c r="L45" s="31"/>
      <c r="M45" s="110"/>
    </row>
    <row r="46" spans="1:13" s="1" customFormat="1" ht="20.25" customHeight="1" thickBot="1" x14ac:dyDescent="0.2">
      <c r="A46" s="100" t="s">
        <v>11</v>
      </c>
      <c r="B46" s="101" t="s">
        <v>22</v>
      </c>
      <c r="C46" s="101">
        <f t="shared" si="0"/>
        <v>941</v>
      </c>
      <c r="D46" s="33"/>
      <c r="E46" s="33"/>
      <c r="F46" s="33"/>
      <c r="G46" s="33"/>
      <c r="H46" s="34"/>
      <c r="I46" s="33"/>
      <c r="J46" s="33"/>
      <c r="K46" s="34"/>
      <c r="L46" s="35"/>
      <c r="M46" s="111"/>
    </row>
    <row r="47" spans="1:13" s="1" customFormat="1" ht="20.25" customHeight="1" x14ac:dyDescent="0.15">
      <c r="A47" s="94" t="s">
        <v>11</v>
      </c>
      <c r="B47" s="95" t="s">
        <v>23</v>
      </c>
      <c r="C47" s="97">
        <f t="shared" si="0"/>
        <v>942</v>
      </c>
      <c r="D47" s="25"/>
      <c r="E47" s="25"/>
      <c r="F47" s="25"/>
      <c r="G47" s="25"/>
      <c r="H47" s="26"/>
      <c r="I47" s="25"/>
      <c r="J47" s="25"/>
      <c r="K47" s="26"/>
      <c r="L47" s="27"/>
      <c r="M47" s="28"/>
    </row>
    <row r="48" spans="1:13" s="1" customFormat="1" ht="20.25" customHeight="1" x14ac:dyDescent="0.15">
      <c r="A48" s="96" t="s">
        <v>11</v>
      </c>
      <c r="B48" s="97" t="s">
        <v>23</v>
      </c>
      <c r="C48" s="97">
        <f t="shared" si="0"/>
        <v>943</v>
      </c>
      <c r="D48" s="41"/>
      <c r="E48" s="41"/>
      <c r="F48" s="41"/>
      <c r="G48" s="41"/>
      <c r="H48" s="42"/>
      <c r="I48" s="41"/>
      <c r="J48" s="41"/>
      <c r="K48" s="42"/>
      <c r="L48" s="43"/>
      <c r="M48" s="50"/>
    </row>
    <row r="49" spans="1:13" s="1" customFormat="1" ht="20.25" customHeight="1" x14ac:dyDescent="0.15">
      <c r="A49" s="96" t="s">
        <v>11</v>
      </c>
      <c r="B49" s="97" t="s">
        <v>23</v>
      </c>
      <c r="C49" s="97">
        <f t="shared" si="0"/>
        <v>944</v>
      </c>
      <c r="D49" s="41"/>
      <c r="E49" s="41"/>
      <c r="F49" s="41"/>
      <c r="G49" s="41"/>
      <c r="H49" s="42"/>
      <c r="I49" s="41"/>
      <c r="J49" s="41"/>
      <c r="K49" s="42"/>
      <c r="L49" s="43"/>
      <c r="M49" s="50"/>
    </row>
    <row r="50" spans="1:13" s="1" customFormat="1" ht="20.25" customHeight="1" x14ac:dyDescent="0.15">
      <c r="A50" s="96" t="s">
        <v>11</v>
      </c>
      <c r="B50" s="97" t="s">
        <v>23</v>
      </c>
      <c r="C50" s="97">
        <f t="shared" si="0"/>
        <v>945</v>
      </c>
      <c r="D50" s="41"/>
      <c r="E50" s="41"/>
      <c r="F50" s="41"/>
      <c r="G50" s="41"/>
      <c r="H50" s="42"/>
      <c r="I50" s="41"/>
      <c r="J50" s="41"/>
      <c r="K50" s="42"/>
      <c r="L50" s="43"/>
      <c r="M50" s="50"/>
    </row>
    <row r="51" spans="1:13" s="1" customFormat="1" ht="20.25" customHeight="1" x14ac:dyDescent="0.15">
      <c r="A51" s="98" t="s">
        <v>11</v>
      </c>
      <c r="B51" s="99" t="s">
        <v>23</v>
      </c>
      <c r="C51" s="99">
        <f t="shared" si="0"/>
        <v>946</v>
      </c>
      <c r="D51" s="29"/>
      <c r="E51" s="29"/>
      <c r="F51" s="29"/>
      <c r="G51" s="29"/>
      <c r="H51" s="30"/>
      <c r="I51" s="29"/>
      <c r="J51" s="29"/>
      <c r="K51" s="30"/>
      <c r="L51" s="31"/>
      <c r="M51" s="32"/>
    </row>
    <row r="52" spans="1:13" s="1" customFormat="1" ht="20.25" customHeight="1" thickBot="1" x14ac:dyDescent="0.2">
      <c r="A52" s="100" t="s">
        <v>11</v>
      </c>
      <c r="B52" s="101" t="s">
        <v>23</v>
      </c>
      <c r="C52" s="101">
        <f t="shared" si="0"/>
        <v>947</v>
      </c>
      <c r="D52" s="33"/>
      <c r="E52" s="33"/>
      <c r="F52" s="33"/>
      <c r="G52" s="33"/>
      <c r="H52" s="34"/>
      <c r="I52" s="33"/>
      <c r="J52" s="33"/>
      <c r="K52" s="34"/>
      <c r="L52" s="35"/>
      <c r="M52" s="36"/>
    </row>
    <row r="53" spans="1:13" s="1" customFormat="1" ht="20.25" customHeight="1" x14ac:dyDescent="0.15">
      <c r="A53" s="94" t="s">
        <v>11</v>
      </c>
      <c r="B53" s="95" t="s">
        <v>12</v>
      </c>
      <c r="C53" s="97">
        <f t="shared" si="0"/>
        <v>948</v>
      </c>
      <c r="D53" s="25"/>
      <c r="E53" s="25"/>
      <c r="F53" s="25"/>
      <c r="G53" s="25"/>
      <c r="H53" s="26"/>
      <c r="I53" s="25"/>
      <c r="J53" s="25"/>
      <c r="K53" s="26"/>
      <c r="L53" s="27"/>
      <c r="M53" s="108"/>
    </row>
    <row r="54" spans="1:13" s="1" customFormat="1" ht="20.25" customHeight="1" x14ac:dyDescent="0.15">
      <c r="A54" s="96" t="s">
        <v>11</v>
      </c>
      <c r="B54" s="97" t="s">
        <v>12</v>
      </c>
      <c r="C54" s="97">
        <f t="shared" si="0"/>
        <v>949</v>
      </c>
      <c r="D54" s="41"/>
      <c r="E54" s="41"/>
      <c r="F54" s="41"/>
      <c r="G54" s="41"/>
      <c r="H54" s="42"/>
      <c r="I54" s="41"/>
      <c r="J54" s="41"/>
      <c r="K54" s="42"/>
      <c r="L54" s="43"/>
      <c r="M54" s="109"/>
    </row>
    <row r="55" spans="1:13" s="1" customFormat="1" ht="20.25" customHeight="1" x14ac:dyDescent="0.15">
      <c r="A55" s="96" t="s">
        <v>11</v>
      </c>
      <c r="B55" s="97" t="s">
        <v>12</v>
      </c>
      <c r="C55" s="97">
        <f t="shared" si="0"/>
        <v>950</v>
      </c>
      <c r="D55" s="41"/>
      <c r="E55" s="41"/>
      <c r="F55" s="41"/>
      <c r="G55" s="41"/>
      <c r="H55" s="42"/>
      <c r="I55" s="41"/>
      <c r="J55" s="41"/>
      <c r="K55" s="42"/>
      <c r="L55" s="43"/>
      <c r="M55" s="109"/>
    </row>
    <row r="56" spans="1:13" s="1" customFormat="1" ht="20.25" customHeight="1" x14ac:dyDescent="0.15">
      <c r="A56" s="96" t="s">
        <v>11</v>
      </c>
      <c r="B56" s="97" t="s">
        <v>12</v>
      </c>
      <c r="C56" s="97">
        <f t="shared" si="0"/>
        <v>951</v>
      </c>
      <c r="D56" s="41"/>
      <c r="E56" s="41"/>
      <c r="F56" s="41"/>
      <c r="G56" s="41"/>
      <c r="H56" s="42"/>
      <c r="I56" s="41"/>
      <c r="J56" s="41"/>
      <c r="K56" s="42"/>
      <c r="L56" s="43"/>
      <c r="M56" s="109"/>
    </row>
    <row r="57" spans="1:13" s="1" customFormat="1" ht="20.25" customHeight="1" x14ac:dyDescent="0.15">
      <c r="A57" s="98" t="s">
        <v>11</v>
      </c>
      <c r="B57" s="99" t="s">
        <v>12</v>
      </c>
      <c r="C57" s="99">
        <f t="shared" si="0"/>
        <v>952</v>
      </c>
      <c r="D57" s="29"/>
      <c r="E57" s="29"/>
      <c r="F57" s="29"/>
      <c r="G57" s="29"/>
      <c r="H57" s="30"/>
      <c r="I57" s="29"/>
      <c r="J57" s="29"/>
      <c r="K57" s="30"/>
      <c r="L57" s="31"/>
      <c r="M57" s="110"/>
    </row>
    <row r="58" spans="1:13" s="1" customFormat="1" ht="20.25" customHeight="1" thickBot="1" x14ac:dyDescent="0.2">
      <c r="A58" s="102" t="s">
        <v>11</v>
      </c>
      <c r="B58" s="103" t="s">
        <v>12</v>
      </c>
      <c r="C58" s="101">
        <f t="shared" si="0"/>
        <v>953</v>
      </c>
      <c r="D58" s="37"/>
      <c r="E58" s="37"/>
      <c r="F58" s="37"/>
      <c r="G58" s="37"/>
      <c r="H58" s="38"/>
      <c r="I58" s="37"/>
      <c r="J58" s="37"/>
      <c r="K58" s="38"/>
      <c r="L58" s="39"/>
      <c r="M58" s="111"/>
    </row>
    <row r="59" spans="1:13" s="1" customFormat="1" ht="20.25" customHeight="1" x14ac:dyDescent="0.15">
      <c r="A59" s="94" t="s">
        <v>11</v>
      </c>
      <c r="B59" s="95" t="s">
        <v>13</v>
      </c>
      <c r="C59" s="97">
        <f t="shared" si="0"/>
        <v>954</v>
      </c>
      <c r="D59" s="25"/>
      <c r="E59" s="25"/>
      <c r="F59" s="25"/>
      <c r="G59" s="25"/>
      <c r="H59" s="26"/>
      <c r="I59" s="25"/>
      <c r="J59" s="25"/>
      <c r="K59" s="26"/>
      <c r="L59" s="27"/>
      <c r="M59" s="108"/>
    </row>
    <row r="60" spans="1:13" s="1" customFormat="1" ht="20.25" customHeight="1" x14ac:dyDescent="0.15">
      <c r="A60" s="96" t="s">
        <v>11</v>
      </c>
      <c r="B60" s="97" t="s">
        <v>13</v>
      </c>
      <c r="C60" s="97">
        <f t="shared" si="0"/>
        <v>955</v>
      </c>
      <c r="D60" s="41"/>
      <c r="E60" s="41"/>
      <c r="F60" s="41"/>
      <c r="G60" s="41"/>
      <c r="H60" s="42"/>
      <c r="I60" s="41"/>
      <c r="J60" s="41"/>
      <c r="K60" s="42"/>
      <c r="L60" s="43"/>
      <c r="M60" s="109"/>
    </row>
    <row r="61" spans="1:13" s="1" customFormat="1" ht="20.25" customHeight="1" x14ac:dyDescent="0.15">
      <c r="A61" s="96" t="s">
        <v>11</v>
      </c>
      <c r="B61" s="97" t="s">
        <v>13</v>
      </c>
      <c r="C61" s="97">
        <f t="shared" si="0"/>
        <v>956</v>
      </c>
      <c r="D61" s="41"/>
      <c r="E61" s="41"/>
      <c r="F61" s="41"/>
      <c r="G61" s="41"/>
      <c r="H61" s="42"/>
      <c r="I61" s="41"/>
      <c r="J61" s="41"/>
      <c r="K61" s="42"/>
      <c r="L61" s="43"/>
      <c r="M61" s="109"/>
    </row>
    <row r="62" spans="1:13" s="1" customFormat="1" ht="20.25" customHeight="1" x14ac:dyDescent="0.15">
      <c r="A62" s="96" t="s">
        <v>11</v>
      </c>
      <c r="B62" s="97" t="s">
        <v>13</v>
      </c>
      <c r="C62" s="97">
        <f t="shared" si="0"/>
        <v>957</v>
      </c>
      <c r="D62" s="41"/>
      <c r="E62" s="41"/>
      <c r="F62" s="41"/>
      <c r="G62" s="41"/>
      <c r="H62" s="42"/>
      <c r="I62" s="41"/>
      <c r="J62" s="41"/>
      <c r="K62" s="42"/>
      <c r="L62" s="43"/>
      <c r="M62" s="109"/>
    </row>
    <row r="63" spans="1:13" s="1" customFormat="1" ht="20.25" customHeight="1" x14ac:dyDescent="0.15">
      <c r="A63" s="98" t="s">
        <v>11</v>
      </c>
      <c r="B63" s="99" t="s">
        <v>13</v>
      </c>
      <c r="C63" s="99">
        <f t="shared" si="0"/>
        <v>958</v>
      </c>
      <c r="D63" s="29"/>
      <c r="E63" s="29"/>
      <c r="F63" s="29"/>
      <c r="G63" s="29"/>
      <c r="H63" s="30"/>
      <c r="I63" s="29"/>
      <c r="J63" s="29"/>
      <c r="K63" s="30"/>
      <c r="L63" s="31"/>
      <c r="M63" s="110"/>
    </row>
    <row r="64" spans="1:13" s="1" customFormat="1" ht="20.25" customHeight="1" thickBot="1" x14ac:dyDescent="0.2">
      <c r="A64" s="100" t="s">
        <v>11</v>
      </c>
      <c r="B64" s="101" t="s">
        <v>13</v>
      </c>
      <c r="C64" s="101">
        <f t="shared" si="0"/>
        <v>959</v>
      </c>
      <c r="D64" s="33"/>
      <c r="E64" s="33"/>
      <c r="F64" s="33"/>
      <c r="G64" s="33"/>
      <c r="H64" s="34"/>
      <c r="I64" s="33"/>
      <c r="J64" s="33"/>
      <c r="K64" s="34"/>
      <c r="L64" s="35"/>
      <c r="M64" s="111"/>
    </row>
    <row r="65" spans="1:13" s="1" customFormat="1" ht="20.25" customHeight="1" x14ac:dyDescent="0.15">
      <c r="A65" s="94" t="s">
        <v>11</v>
      </c>
      <c r="B65" s="95" t="s">
        <v>14</v>
      </c>
      <c r="C65" s="97">
        <f t="shared" si="0"/>
        <v>960</v>
      </c>
      <c r="D65" s="25"/>
      <c r="E65" s="25"/>
      <c r="F65" s="25"/>
      <c r="G65" s="25"/>
      <c r="H65" s="26"/>
      <c r="I65" s="25"/>
      <c r="J65" s="25"/>
      <c r="K65" s="26"/>
      <c r="L65" s="27"/>
      <c r="M65" s="28"/>
    </row>
    <row r="66" spans="1:13" s="1" customFormat="1" ht="20.25" customHeight="1" x14ac:dyDescent="0.15">
      <c r="A66" s="98" t="s">
        <v>11</v>
      </c>
      <c r="B66" s="99" t="s">
        <v>14</v>
      </c>
      <c r="C66" s="99">
        <f t="shared" si="0"/>
        <v>961</v>
      </c>
      <c r="D66" s="29"/>
      <c r="E66" s="29"/>
      <c r="F66" s="29"/>
      <c r="G66" s="29"/>
      <c r="H66" s="30"/>
      <c r="I66" s="29"/>
      <c r="J66" s="29"/>
      <c r="K66" s="30"/>
      <c r="L66" s="31"/>
      <c r="M66" s="50"/>
    </row>
    <row r="67" spans="1:13" s="1" customFormat="1" ht="20.25" customHeight="1" x14ac:dyDescent="0.15">
      <c r="A67" s="102" t="s">
        <v>11</v>
      </c>
      <c r="B67" s="103" t="s">
        <v>14</v>
      </c>
      <c r="C67" s="103">
        <f t="shared" si="0"/>
        <v>962</v>
      </c>
      <c r="D67" s="37"/>
      <c r="E67" s="37"/>
      <c r="F67" s="37"/>
      <c r="G67" s="37"/>
      <c r="H67" s="38"/>
      <c r="I67" s="37"/>
      <c r="J67" s="37"/>
      <c r="K67" s="38"/>
      <c r="L67" s="39"/>
      <c r="M67" s="50"/>
    </row>
    <row r="68" spans="1:13" s="1" customFormat="1" ht="20.25" customHeight="1" x14ac:dyDescent="0.15">
      <c r="A68" s="102" t="s">
        <v>11</v>
      </c>
      <c r="B68" s="103" t="s">
        <v>14</v>
      </c>
      <c r="C68" s="103">
        <f t="shared" si="0"/>
        <v>963</v>
      </c>
      <c r="D68" s="37"/>
      <c r="E68" s="37"/>
      <c r="F68" s="37"/>
      <c r="G68" s="37"/>
      <c r="H68" s="38"/>
      <c r="I68" s="37"/>
      <c r="J68" s="37"/>
      <c r="K68" s="38"/>
      <c r="L68" s="39"/>
      <c r="M68" s="50"/>
    </row>
    <row r="69" spans="1:13" s="1" customFormat="1" ht="20.25" customHeight="1" x14ac:dyDescent="0.15">
      <c r="A69" s="102" t="s">
        <v>11</v>
      </c>
      <c r="B69" s="103" t="s">
        <v>14</v>
      </c>
      <c r="C69" s="103">
        <f t="shared" si="0"/>
        <v>964</v>
      </c>
      <c r="D69" s="37"/>
      <c r="E69" s="37"/>
      <c r="F69" s="37"/>
      <c r="G69" s="37"/>
      <c r="H69" s="38"/>
      <c r="I69" s="37"/>
      <c r="J69" s="37"/>
      <c r="K69" s="38"/>
      <c r="L69" s="39"/>
      <c r="M69" s="32"/>
    </row>
    <row r="70" spans="1:13" s="1" customFormat="1" ht="20.25" customHeight="1" thickBot="1" x14ac:dyDescent="0.2">
      <c r="A70" s="100" t="s">
        <v>11</v>
      </c>
      <c r="B70" s="101" t="s">
        <v>14</v>
      </c>
      <c r="C70" s="101">
        <f t="shared" si="0"/>
        <v>965</v>
      </c>
      <c r="D70" s="33"/>
      <c r="E70" s="33"/>
      <c r="F70" s="33"/>
      <c r="G70" s="33"/>
      <c r="H70" s="34"/>
      <c r="I70" s="33"/>
      <c r="J70" s="33"/>
      <c r="K70" s="34"/>
      <c r="L70" s="35"/>
      <c r="M70" s="36"/>
    </row>
    <row r="71" spans="1:13" s="1" customFormat="1" ht="20.25" customHeight="1" x14ac:dyDescent="0.15">
      <c r="A71" s="94" t="s">
        <v>11</v>
      </c>
      <c r="B71" s="95" t="s">
        <v>15</v>
      </c>
      <c r="C71" s="97">
        <f t="shared" ref="C71:C82" si="1">C70+1</f>
        <v>966</v>
      </c>
      <c r="D71" s="25"/>
      <c r="E71" s="25"/>
      <c r="F71" s="25"/>
      <c r="G71" s="25"/>
      <c r="H71" s="26"/>
      <c r="I71" s="25"/>
      <c r="J71" s="25"/>
      <c r="K71" s="26"/>
      <c r="L71" s="27"/>
      <c r="M71" s="108"/>
    </row>
    <row r="72" spans="1:13" s="1" customFormat="1" ht="20.25" customHeight="1" x14ac:dyDescent="0.15">
      <c r="A72" s="96" t="s">
        <v>11</v>
      </c>
      <c r="B72" s="97" t="s">
        <v>15</v>
      </c>
      <c r="C72" s="97">
        <f t="shared" si="1"/>
        <v>967</v>
      </c>
      <c r="D72" s="41"/>
      <c r="E72" s="41"/>
      <c r="F72" s="41"/>
      <c r="G72" s="41"/>
      <c r="H72" s="42"/>
      <c r="I72" s="41"/>
      <c r="J72" s="41"/>
      <c r="K72" s="42"/>
      <c r="L72" s="43"/>
      <c r="M72" s="109"/>
    </row>
    <row r="73" spans="1:13" s="1" customFormat="1" ht="20.25" customHeight="1" x14ac:dyDescent="0.15">
      <c r="A73" s="96" t="s">
        <v>11</v>
      </c>
      <c r="B73" s="97" t="s">
        <v>15</v>
      </c>
      <c r="C73" s="97">
        <f t="shared" si="1"/>
        <v>968</v>
      </c>
      <c r="D73" s="41"/>
      <c r="E73" s="41"/>
      <c r="F73" s="41"/>
      <c r="G73" s="41"/>
      <c r="H73" s="42"/>
      <c r="I73" s="41"/>
      <c r="J73" s="41"/>
      <c r="K73" s="42"/>
      <c r="L73" s="43"/>
      <c r="M73" s="109"/>
    </row>
    <row r="74" spans="1:13" s="1" customFormat="1" ht="20.25" customHeight="1" x14ac:dyDescent="0.15">
      <c r="A74" s="96" t="s">
        <v>11</v>
      </c>
      <c r="B74" s="97" t="s">
        <v>15</v>
      </c>
      <c r="C74" s="97">
        <f t="shared" si="1"/>
        <v>969</v>
      </c>
      <c r="D74" s="41"/>
      <c r="E74" s="41"/>
      <c r="F74" s="41"/>
      <c r="G74" s="41"/>
      <c r="H74" s="42"/>
      <c r="I74" s="41"/>
      <c r="J74" s="41"/>
      <c r="K74" s="42"/>
      <c r="L74" s="43"/>
      <c r="M74" s="109"/>
    </row>
    <row r="75" spans="1:13" s="1" customFormat="1" ht="20.25" customHeight="1" x14ac:dyDescent="0.15">
      <c r="A75" s="98" t="s">
        <v>11</v>
      </c>
      <c r="B75" s="99" t="s">
        <v>15</v>
      </c>
      <c r="C75" s="99">
        <f t="shared" si="1"/>
        <v>970</v>
      </c>
      <c r="D75" s="29"/>
      <c r="E75" s="29"/>
      <c r="F75" s="29"/>
      <c r="G75" s="29"/>
      <c r="H75" s="30"/>
      <c r="I75" s="29"/>
      <c r="J75" s="29"/>
      <c r="K75" s="30"/>
      <c r="L75" s="31"/>
      <c r="M75" s="110"/>
    </row>
    <row r="76" spans="1:13" s="1" customFormat="1" ht="20.25" customHeight="1" thickBot="1" x14ac:dyDescent="0.2">
      <c r="A76" s="100" t="s">
        <v>11</v>
      </c>
      <c r="B76" s="101" t="s">
        <v>15</v>
      </c>
      <c r="C76" s="101">
        <f t="shared" si="1"/>
        <v>971</v>
      </c>
      <c r="D76" s="33"/>
      <c r="E76" s="33"/>
      <c r="F76" s="33"/>
      <c r="G76" s="33"/>
      <c r="H76" s="34"/>
      <c r="I76" s="33"/>
      <c r="J76" s="33"/>
      <c r="K76" s="34"/>
      <c r="L76" s="35"/>
      <c r="M76" s="111"/>
    </row>
    <row r="77" spans="1:13" s="1" customFormat="1" ht="20.25" customHeight="1" x14ac:dyDescent="0.15">
      <c r="A77" s="96" t="s">
        <v>11</v>
      </c>
      <c r="B77" s="97" t="s">
        <v>137</v>
      </c>
      <c r="C77" s="97">
        <f t="shared" si="1"/>
        <v>972</v>
      </c>
      <c r="D77" s="41"/>
      <c r="E77" s="41"/>
      <c r="F77" s="41"/>
      <c r="G77" s="41"/>
      <c r="H77" s="42"/>
      <c r="I77" s="41"/>
      <c r="J77" s="41"/>
      <c r="K77" s="42"/>
      <c r="L77" s="43"/>
      <c r="M77" s="108"/>
    </row>
    <row r="78" spans="1:13" s="1" customFormat="1" ht="20.25" customHeight="1" x14ac:dyDescent="0.15">
      <c r="A78" s="96" t="s">
        <v>11</v>
      </c>
      <c r="B78" s="97" t="s">
        <v>137</v>
      </c>
      <c r="C78" s="97">
        <f t="shared" si="1"/>
        <v>973</v>
      </c>
      <c r="D78" s="41"/>
      <c r="E78" s="41"/>
      <c r="F78" s="41"/>
      <c r="G78" s="41"/>
      <c r="H78" s="42"/>
      <c r="I78" s="41"/>
      <c r="J78" s="41"/>
      <c r="K78" s="42"/>
      <c r="L78" s="43"/>
      <c r="M78" s="109"/>
    </row>
    <row r="79" spans="1:13" s="1" customFormat="1" ht="20.25" customHeight="1" x14ac:dyDescent="0.15">
      <c r="A79" s="96" t="s">
        <v>11</v>
      </c>
      <c r="B79" s="97" t="s">
        <v>137</v>
      </c>
      <c r="C79" s="97">
        <f t="shared" si="1"/>
        <v>974</v>
      </c>
      <c r="D79" s="41"/>
      <c r="E79" s="41"/>
      <c r="F79" s="41"/>
      <c r="G79" s="41"/>
      <c r="H79" s="42"/>
      <c r="I79" s="41"/>
      <c r="J79" s="41"/>
      <c r="K79" s="42"/>
      <c r="L79" s="43"/>
      <c r="M79" s="109"/>
    </row>
    <row r="80" spans="1:13" s="1" customFormat="1" ht="20.25" customHeight="1" x14ac:dyDescent="0.15">
      <c r="A80" s="96" t="s">
        <v>11</v>
      </c>
      <c r="B80" s="97" t="s">
        <v>137</v>
      </c>
      <c r="C80" s="97">
        <f t="shared" si="1"/>
        <v>975</v>
      </c>
      <c r="D80" s="41"/>
      <c r="E80" s="41"/>
      <c r="F80" s="41"/>
      <c r="G80" s="41"/>
      <c r="H80" s="42"/>
      <c r="I80" s="41"/>
      <c r="J80" s="41"/>
      <c r="K80" s="42"/>
      <c r="L80" s="43"/>
      <c r="M80" s="109"/>
    </row>
    <row r="81" spans="1:13" s="1" customFormat="1" ht="20.25" customHeight="1" x14ac:dyDescent="0.15">
      <c r="A81" s="98" t="s">
        <v>11</v>
      </c>
      <c r="B81" s="99" t="s">
        <v>137</v>
      </c>
      <c r="C81" s="99">
        <f t="shared" si="1"/>
        <v>976</v>
      </c>
      <c r="D81" s="29"/>
      <c r="E81" s="29"/>
      <c r="F81" s="29"/>
      <c r="G81" s="29"/>
      <c r="H81" s="30"/>
      <c r="I81" s="29"/>
      <c r="J81" s="29"/>
      <c r="K81" s="30"/>
      <c r="L81" s="31"/>
      <c r="M81" s="110"/>
    </row>
    <row r="82" spans="1:13" s="1" customFormat="1" ht="20.25" customHeight="1" thickBot="1" x14ac:dyDescent="0.2">
      <c r="A82" s="100" t="s">
        <v>11</v>
      </c>
      <c r="B82" s="101" t="s">
        <v>137</v>
      </c>
      <c r="C82" s="101">
        <f t="shared" si="1"/>
        <v>977</v>
      </c>
      <c r="D82" s="33"/>
      <c r="E82" s="33"/>
      <c r="F82" s="33"/>
      <c r="G82" s="33"/>
      <c r="H82" s="34"/>
      <c r="I82" s="33"/>
      <c r="J82" s="33"/>
      <c r="K82" s="34"/>
      <c r="L82" s="35"/>
      <c r="M82" s="111"/>
    </row>
    <row r="83" spans="1:13" s="1" customFormat="1" ht="20.25" customHeight="1" x14ac:dyDescent="0.15">
      <c r="A83" s="94" t="s">
        <v>11</v>
      </c>
      <c r="B83" s="95" t="s">
        <v>160</v>
      </c>
      <c r="C83" s="41"/>
      <c r="D83" s="41"/>
      <c r="E83" s="41"/>
      <c r="F83" s="41"/>
      <c r="G83" s="41"/>
      <c r="H83" s="42"/>
      <c r="I83" s="41"/>
      <c r="J83" s="41"/>
      <c r="K83" s="104"/>
      <c r="L83" s="27"/>
      <c r="M83" s="108"/>
    </row>
    <row r="84" spans="1:13" s="1" customFormat="1" ht="20.25" customHeight="1" x14ac:dyDescent="0.15">
      <c r="A84" s="98" t="s">
        <v>11</v>
      </c>
      <c r="B84" s="99" t="s">
        <v>160</v>
      </c>
      <c r="C84" s="29"/>
      <c r="D84" s="29"/>
      <c r="E84" s="29"/>
      <c r="F84" s="29"/>
      <c r="G84" s="29"/>
      <c r="H84" s="30"/>
      <c r="I84" s="29"/>
      <c r="J84" s="29"/>
      <c r="K84" s="105"/>
      <c r="L84" s="31"/>
      <c r="M84" s="110"/>
    </row>
    <row r="85" spans="1:13" s="1" customFormat="1" ht="20.25" customHeight="1" x14ac:dyDescent="0.15">
      <c r="A85" s="98" t="s">
        <v>11</v>
      </c>
      <c r="B85" s="99" t="s">
        <v>160</v>
      </c>
      <c r="C85" s="29"/>
      <c r="D85" s="29"/>
      <c r="E85" s="29"/>
      <c r="F85" s="29"/>
      <c r="G85" s="29"/>
      <c r="H85" s="30"/>
      <c r="I85" s="29"/>
      <c r="J85" s="29"/>
      <c r="K85" s="105"/>
      <c r="L85" s="31"/>
      <c r="M85" s="110"/>
    </row>
    <row r="86" spans="1:13" s="1" customFormat="1" ht="20.25" customHeight="1" x14ac:dyDescent="0.15">
      <c r="A86" s="98" t="s">
        <v>11</v>
      </c>
      <c r="B86" s="99" t="s">
        <v>160</v>
      </c>
      <c r="C86" s="29"/>
      <c r="D86" s="29"/>
      <c r="E86" s="29"/>
      <c r="F86" s="29"/>
      <c r="G86" s="29"/>
      <c r="H86" s="30"/>
      <c r="I86" s="29"/>
      <c r="J86" s="29"/>
      <c r="K86" s="105"/>
      <c r="L86" s="31"/>
      <c r="M86" s="110"/>
    </row>
    <row r="87" spans="1:13" s="1" customFormat="1" ht="20.25" customHeight="1" x14ac:dyDescent="0.15">
      <c r="A87" s="98" t="s">
        <v>11</v>
      </c>
      <c r="B87" s="99" t="s">
        <v>160</v>
      </c>
      <c r="C87" s="29"/>
      <c r="D87" s="29"/>
      <c r="E87" s="29"/>
      <c r="F87" s="29"/>
      <c r="G87" s="29"/>
      <c r="H87" s="30"/>
      <c r="I87" s="29"/>
      <c r="J87" s="29"/>
      <c r="K87" s="105"/>
      <c r="L87" s="31"/>
      <c r="M87" s="110"/>
    </row>
    <row r="88" spans="1:13" s="1" customFormat="1" ht="20.25" customHeight="1" thickBot="1" x14ac:dyDescent="0.2">
      <c r="A88" s="100" t="s">
        <v>11</v>
      </c>
      <c r="B88" s="101" t="s">
        <v>160</v>
      </c>
      <c r="C88" s="33"/>
      <c r="D88" s="33"/>
      <c r="E88" s="33"/>
      <c r="F88" s="33"/>
      <c r="G88" s="33"/>
      <c r="H88" s="34"/>
      <c r="I88" s="33"/>
      <c r="J88" s="33"/>
      <c r="K88" s="106"/>
      <c r="L88" s="35"/>
      <c r="M88" s="111"/>
    </row>
    <row r="89" spans="1:13" s="1" customFormat="1" ht="20.25" customHeight="1" x14ac:dyDescent="0.15">
      <c r="A89" s="96" t="s">
        <v>11</v>
      </c>
      <c r="B89" s="97" t="s">
        <v>160</v>
      </c>
      <c r="C89" s="41"/>
      <c r="D89" s="25"/>
      <c r="E89" s="25"/>
      <c r="F89" s="25"/>
      <c r="G89" s="25"/>
      <c r="H89" s="26"/>
      <c r="I89" s="25"/>
      <c r="J89" s="25"/>
      <c r="K89" s="107"/>
      <c r="L89" s="43"/>
      <c r="M89" s="108"/>
    </row>
    <row r="90" spans="1:13" s="1" customFormat="1" ht="20.25" customHeight="1" x14ac:dyDescent="0.15">
      <c r="A90" s="98" t="s">
        <v>11</v>
      </c>
      <c r="B90" s="99" t="s">
        <v>160</v>
      </c>
      <c r="C90" s="29"/>
      <c r="D90" s="29"/>
      <c r="E90" s="29"/>
      <c r="F90" s="29"/>
      <c r="G90" s="29"/>
      <c r="H90" s="30"/>
      <c r="I90" s="29"/>
      <c r="J90" s="29"/>
      <c r="K90" s="105"/>
      <c r="L90" s="31"/>
      <c r="M90" s="110"/>
    </row>
    <row r="91" spans="1:13" s="1" customFormat="1" ht="20.25" customHeight="1" x14ac:dyDescent="0.15">
      <c r="A91" s="98" t="s">
        <v>11</v>
      </c>
      <c r="B91" s="99" t="s">
        <v>160</v>
      </c>
      <c r="C91" s="29"/>
      <c r="D91" s="29"/>
      <c r="E91" s="29"/>
      <c r="F91" s="29"/>
      <c r="G91" s="29"/>
      <c r="H91" s="30"/>
      <c r="I91" s="29"/>
      <c r="J91" s="29"/>
      <c r="K91" s="105"/>
      <c r="L91" s="31"/>
      <c r="M91" s="110"/>
    </row>
    <row r="92" spans="1:13" s="1" customFormat="1" ht="20.25" customHeight="1" x14ac:dyDescent="0.15">
      <c r="A92" s="98" t="s">
        <v>11</v>
      </c>
      <c r="B92" s="99" t="s">
        <v>160</v>
      </c>
      <c r="C92" s="29"/>
      <c r="D92" s="29"/>
      <c r="E92" s="29"/>
      <c r="F92" s="29"/>
      <c r="G92" s="29"/>
      <c r="H92" s="30"/>
      <c r="I92" s="29"/>
      <c r="J92" s="29"/>
      <c r="K92" s="105"/>
      <c r="L92" s="31"/>
      <c r="M92" s="110"/>
    </row>
    <row r="93" spans="1:13" s="1" customFormat="1" ht="20.25" customHeight="1" x14ac:dyDescent="0.15">
      <c r="A93" s="98" t="s">
        <v>11</v>
      </c>
      <c r="B93" s="99" t="s">
        <v>160</v>
      </c>
      <c r="C93" s="29"/>
      <c r="D93" s="29"/>
      <c r="E93" s="29"/>
      <c r="F93" s="29"/>
      <c r="G93" s="29"/>
      <c r="H93" s="30"/>
      <c r="I93" s="29"/>
      <c r="J93" s="29"/>
      <c r="K93" s="105"/>
      <c r="L93" s="31"/>
      <c r="M93" s="110"/>
    </row>
    <row r="94" spans="1:13" s="1" customFormat="1" ht="20.25" customHeight="1" thickBot="1" x14ac:dyDescent="0.2">
      <c r="A94" s="100" t="s">
        <v>11</v>
      </c>
      <c r="B94" s="101" t="s">
        <v>160</v>
      </c>
      <c r="C94" s="33"/>
      <c r="D94" s="33"/>
      <c r="E94" s="33"/>
      <c r="F94" s="33"/>
      <c r="G94" s="33"/>
      <c r="H94" s="34"/>
      <c r="I94" s="33"/>
      <c r="J94" s="33"/>
      <c r="K94" s="106"/>
      <c r="L94" s="35"/>
      <c r="M94" s="111"/>
    </row>
    <row r="95" spans="1:13" s="1" customFormat="1" ht="20.25" customHeight="1" x14ac:dyDescent="0.15">
      <c r="A95" s="94" t="s">
        <v>11</v>
      </c>
      <c r="B95" s="95" t="s">
        <v>160</v>
      </c>
      <c r="C95" s="41"/>
      <c r="D95" s="25"/>
      <c r="E95" s="25"/>
      <c r="F95" s="25"/>
      <c r="G95" s="25"/>
      <c r="H95" s="26"/>
      <c r="I95" s="25"/>
      <c r="J95" s="25"/>
      <c r="K95" s="107"/>
      <c r="L95" s="27"/>
      <c r="M95" s="108"/>
    </row>
    <row r="96" spans="1:13" s="1" customFormat="1" ht="20.25" customHeight="1" x14ac:dyDescent="0.15">
      <c r="A96" s="98" t="s">
        <v>11</v>
      </c>
      <c r="B96" s="99" t="s">
        <v>160</v>
      </c>
      <c r="C96" s="29"/>
      <c r="D96" s="29"/>
      <c r="E96" s="29"/>
      <c r="F96" s="29"/>
      <c r="G96" s="29"/>
      <c r="H96" s="30"/>
      <c r="I96" s="29"/>
      <c r="J96" s="29"/>
      <c r="K96" s="105"/>
      <c r="L96" s="31"/>
      <c r="M96" s="110"/>
    </row>
    <row r="97" spans="1:13" s="1" customFormat="1" ht="20.25" customHeight="1" x14ac:dyDescent="0.15">
      <c r="A97" s="98" t="s">
        <v>11</v>
      </c>
      <c r="B97" s="99" t="s">
        <v>160</v>
      </c>
      <c r="C97" s="29"/>
      <c r="D97" s="29"/>
      <c r="E97" s="29"/>
      <c r="F97" s="29"/>
      <c r="G97" s="29"/>
      <c r="H97" s="30"/>
      <c r="I97" s="29"/>
      <c r="J97" s="29"/>
      <c r="K97" s="105"/>
      <c r="L97" s="31"/>
      <c r="M97" s="110"/>
    </row>
    <row r="98" spans="1:13" s="1" customFormat="1" ht="20.25" customHeight="1" x14ac:dyDescent="0.15">
      <c r="A98" s="98" t="s">
        <v>11</v>
      </c>
      <c r="B98" s="99" t="s">
        <v>160</v>
      </c>
      <c r="C98" s="29"/>
      <c r="D98" s="29"/>
      <c r="E98" s="29"/>
      <c r="F98" s="29"/>
      <c r="G98" s="29"/>
      <c r="H98" s="30"/>
      <c r="I98" s="29"/>
      <c r="J98" s="29"/>
      <c r="K98" s="105"/>
      <c r="L98" s="31"/>
      <c r="M98" s="110"/>
    </row>
    <row r="99" spans="1:13" s="1" customFormat="1" ht="20.25" customHeight="1" x14ac:dyDescent="0.15">
      <c r="A99" s="98" t="s">
        <v>11</v>
      </c>
      <c r="B99" s="99" t="s">
        <v>160</v>
      </c>
      <c r="C99" s="29"/>
      <c r="D99" s="29"/>
      <c r="E99" s="29"/>
      <c r="F99" s="29"/>
      <c r="G99" s="29"/>
      <c r="H99" s="30"/>
      <c r="I99" s="29"/>
      <c r="J99" s="29"/>
      <c r="K99" s="105"/>
      <c r="L99" s="31"/>
      <c r="M99" s="110"/>
    </row>
    <row r="100" spans="1:13" s="1" customFormat="1" ht="20.25" customHeight="1" thickBot="1" x14ac:dyDescent="0.2">
      <c r="A100" s="100" t="s">
        <v>11</v>
      </c>
      <c r="B100" s="101" t="s">
        <v>160</v>
      </c>
      <c r="C100" s="33"/>
      <c r="D100" s="33"/>
      <c r="E100" s="33"/>
      <c r="F100" s="33"/>
      <c r="G100" s="33"/>
      <c r="H100" s="34"/>
      <c r="I100" s="33"/>
      <c r="J100" s="33"/>
      <c r="K100" s="106"/>
      <c r="L100" s="35"/>
      <c r="M100" s="111"/>
    </row>
    <row r="101" spans="1:13" s="1" customFormat="1" ht="20.25" customHeight="1" x14ac:dyDescent="0.15">
      <c r="A101" s="94" t="s">
        <v>11</v>
      </c>
      <c r="B101" s="95" t="s">
        <v>160</v>
      </c>
      <c r="C101" s="41"/>
      <c r="D101" s="25"/>
      <c r="E101" s="25"/>
      <c r="F101" s="25"/>
      <c r="G101" s="25"/>
      <c r="H101" s="26"/>
      <c r="I101" s="25"/>
      <c r="J101" s="25"/>
      <c r="K101" s="107"/>
      <c r="L101" s="27"/>
      <c r="M101" s="108"/>
    </row>
    <row r="102" spans="1:13" s="1" customFormat="1" ht="20.25" customHeight="1" x14ac:dyDescent="0.15">
      <c r="A102" s="98" t="s">
        <v>11</v>
      </c>
      <c r="B102" s="99" t="s">
        <v>160</v>
      </c>
      <c r="C102" s="29"/>
      <c r="D102" s="29"/>
      <c r="E102" s="29"/>
      <c r="F102" s="29"/>
      <c r="G102" s="29"/>
      <c r="H102" s="30"/>
      <c r="I102" s="29"/>
      <c r="J102" s="29"/>
      <c r="K102" s="105"/>
      <c r="L102" s="31"/>
      <c r="M102" s="110"/>
    </row>
    <row r="103" spans="1:13" s="1" customFormat="1" ht="20.25" customHeight="1" x14ac:dyDescent="0.15">
      <c r="A103" s="98" t="s">
        <v>11</v>
      </c>
      <c r="B103" s="99" t="s">
        <v>160</v>
      </c>
      <c r="C103" s="29"/>
      <c r="D103" s="29"/>
      <c r="E103" s="29"/>
      <c r="F103" s="29"/>
      <c r="G103" s="29"/>
      <c r="H103" s="30"/>
      <c r="I103" s="29"/>
      <c r="J103" s="29"/>
      <c r="K103" s="105"/>
      <c r="L103" s="31"/>
      <c r="M103" s="110"/>
    </row>
    <row r="104" spans="1:13" s="1" customFormat="1" ht="20.25" customHeight="1" x14ac:dyDescent="0.15">
      <c r="A104" s="98" t="s">
        <v>11</v>
      </c>
      <c r="B104" s="99" t="s">
        <v>160</v>
      </c>
      <c r="C104" s="29"/>
      <c r="D104" s="29"/>
      <c r="E104" s="29"/>
      <c r="F104" s="29"/>
      <c r="G104" s="29"/>
      <c r="H104" s="30"/>
      <c r="I104" s="29"/>
      <c r="J104" s="29"/>
      <c r="K104" s="105"/>
      <c r="L104" s="31"/>
      <c r="M104" s="110"/>
    </row>
    <row r="105" spans="1:13" s="1" customFormat="1" ht="20.25" customHeight="1" x14ac:dyDescent="0.15">
      <c r="A105" s="98" t="s">
        <v>11</v>
      </c>
      <c r="B105" s="99" t="s">
        <v>160</v>
      </c>
      <c r="C105" s="29"/>
      <c r="D105" s="29"/>
      <c r="E105" s="29"/>
      <c r="F105" s="29"/>
      <c r="G105" s="29"/>
      <c r="H105" s="30"/>
      <c r="I105" s="29"/>
      <c r="J105" s="29"/>
      <c r="K105" s="105"/>
      <c r="L105" s="31"/>
      <c r="M105" s="110"/>
    </row>
    <row r="106" spans="1:13" s="1" customFormat="1" ht="20.25" customHeight="1" thickBot="1" x14ac:dyDescent="0.2">
      <c r="A106" s="100" t="s">
        <v>11</v>
      </c>
      <c r="B106" s="101" t="s">
        <v>160</v>
      </c>
      <c r="C106" s="33"/>
      <c r="D106" s="33"/>
      <c r="E106" s="33"/>
      <c r="F106" s="33"/>
      <c r="G106" s="33"/>
      <c r="H106" s="34"/>
      <c r="I106" s="33"/>
      <c r="J106" s="33"/>
      <c r="K106" s="106"/>
      <c r="L106" s="35"/>
      <c r="M106" s="111"/>
    </row>
    <row r="107" spans="1:13" ht="20.25" customHeight="1" thickBot="1" x14ac:dyDescent="0.2">
      <c r="A107" s="118" t="s">
        <v>134</v>
      </c>
      <c r="B107" s="119"/>
      <c r="C107" s="52">
        <f>SUMPRODUCT((C5:C106&lt;&gt;"")/COUNTIF(C5:C106,C5:C106&amp;""))</f>
        <v>78</v>
      </c>
      <c r="D107" s="52" t="s">
        <v>135</v>
      </c>
      <c r="E107" s="53">
        <v>1000</v>
      </c>
      <c r="F107" s="53" t="s">
        <v>136</v>
      </c>
      <c r="G107" s="54">
        <f>$C$107*$E$107</f>
        <v>78000</v>
      </c>
    </row>
    <row r="108" spans="1:13" ht="20.25" customHeight="1" thickBot="1" x14ac:dyDescent="0.2"/>
    <row r="109" spans="1:13" ht="20.25" customHeight="1" thickBot="1" x14ac:dyDescent="0.2">
      <c r="C109" s="55" t="s">
        <v>138</v>
      </c>
      <c r="D109" s="51" t="s">
        <v>3</v>
      </c>
      <c r="E109" s="56" t="s">
        <v>139</v>
      </c>
      <c r="F109" s="57" t="s">
        <v>140</v>
      </c>
    </row>
    <row r="110" spans="1:13" ht="20.25" customHeight="1" x14ac:dyDescent="0.15">
      <c r="C110" s="44">
        <v>1</v>
      </c>
      <c r="D110" s="45"/>
      <c r="E110" s="46"/>
    </row>
    <row r="111" spans="1:13" ht="20.25" customHeight="1" x14ac:dyDescent="0.15">
      <c r="C111" s="58">
        <v>2</v>
      </c>
      <c r="D111" s="59"/>
      <c r="E111" s="60"/>
    </row>
    <row r="112" spans="1:13" ht="20.25" customHeight="1" x14ac:dyDescent="0.15">
      <c r="C112" s="58">
        <v>3</v>
      </c>
      <c r="D112" s="59"/>
      <c r="E112" s="60"/>
    </row>
    <row r="113" spans="3:8" ht="20.25" customHeight="1" x14ac:dyDescent="0.15">
      <c r="C113" s="58">
        <v>4</v>
      </c>
      <c r="D113" s="59"/>
      <c r="E113" s="60"/>
    </row>
    <row r="114" spans="3:8" ht="20.25" customHeight="1" x14ac:dyDescent="0.15">
      <c r="C114" s="58">
        <v>5</v>
      </c>
      <c r="D114" s="59"/>
      <c r="E114" s="60"/>
    </row>
    <row r="115" spans="3:8" ht="20.25" customHeight="1" x14ac:dyDescent="0.15">
      <c r="C115" s="58">
        <v>6</v>
      </c>
      <c r="D115" s="59"/>
      <c r="E115" s="60"/>
    </row>
    <row r="116" spans="3:8" ht="20.25" customHeight="1" x14ac:dyDescent="0.15">
      <c r="C116" s="58">
        <v>7</v>
      </c>
      <c r="D116" s="59"/>
      <c r="E116" s="60"/>
    </row>
    <row r="117" spans="3:8" ht="20.25" customHeight="1" x14ac:dyDescent="0.15">
      <c r="C117" s="58">
        <v>8</v>
      </c>
      <c r="D117" s="59"/>
      <c r="E117" s="60"/>
    </row>
    <row r="118" spans="3:8" ht="20.25" customHeight="1" x14ac:dyDescent="0.15">
      <c r="C118" s="58">
        <v>9</v>
      </c>
      <c r="D118" s="59"/>
      <c r="E118" s="60"/>
    </row>
    <row r="119" spans="3:8" ht="20.25" customHeight="1" x14ac:dyDescent="0.15">
      <c r="C119" s="58">
        <v>10</v>
      </c>
      <c r="D119" s="59"/>
      <c r="E119" s="60"/>
    </row>
    <row r="120" spans="3:8" ht="20.25" customHeight="1" x14ac:dyDescent="0.15">
      <c r="C120" s="58">
        <v>11</v>
      </c>
      <c r="D120" s="59"/>
      <c r="E120" s="60"/>
    </row>
    <row r="121" spans="3:8" ht="20.25" customHeight="1" x14ac:dyDescent="0.15">
      <c r="C121" s="58">
        <v>12</v>
      </c>
      <c r="D121" s="18"/>
      <c r="E121" s="21"/>
    </row>
    <row r="122" spans="3:8" ht="20.25" customHeight="1" x14ac:dyDescent="0.15">
      <c r="C122" s="58">
        <v>13</v>
      </c>
      <c r="D122" s="18"/>
      <c r="E122" s="21"/>
    </row>
    <row r="123" spans="3:8" ht="20.25" customHeight="1" x14ac:dyDescent="0.15">
      <c r="C123" s="19">
        <v>14</v>
      </c>
      <c r="D123" s="18"/>
      <c r="E123" s="21"/>
    </row>
    <row r="124" spans="3:8" ht="20.25" customHeight="1" x14ac:dyDescent="0.15">
      <c r="C124" s="47">
        <v>15</v>
      </c>
      <c r="D124" s="48"/>
      <c r="E124" s="49"/>
      <c r="F124" s="115"/>
      <c r="G124" s="115"/>
      <c r="H124" s="115"/>
    </row>
    <row r="125" spans="3:8" ht="20.25" customHeight="1" x14ac:dyDescent="0.15">
      <c r="C125" s="19">
        <v>16</v>
      </c>
      <c r="D125" s="18"/>
      <c r="E125" s="21"/>
    </row>
    <row r="126" spans="3:8" ht="20.25" customHeight="1" x14ac:dyDescent="0.15">
      <c r="C126" s="47">
        <v>17</v>
      </c>
      <c r="D126" s="18"/>
      <c r="E126" s="21"/>
    </row>
    <row r="127" spans="3:8" ht="20.25" customHeight="1" x14ac:dyDescent="0.15">
      <c r="C127" s="19">
        <v>18</v>
      </c>
      <c r="D127" s="18"/>
      <c r="E127" s="21"/>
    </row>
    <row r="128" spans="3:8" ht="20.25" customHeight="1" x14ac:dyDescent="0.15">
      <c r="C128" s="47">
        <v>19</v>
      </c>
      <c r="D128" s="18"/>
      <c r="E128" s="21"/>
    </row>
    <row r="129" spans="3:5" ht="20.25" customHeight="1" thickBot="1" x14ac:dyDescent="0.2">
      <c r="C129" s="20">
        <v>20</v>
      </c>
      <c r="D129" s="22"/>
      <c r="E129" s="23"/>
    </row>
  </sheetData>
  <mergeCells count="4">
    <mergeCell ref="A1:I1"/>
    <mergeCell ref="A2:I2"/>
    <mergeCell ref="A107:B107"/>
    <mergeCell ref="F124:H124"/>
  </mergeCells>
  <phoneticPr fontId="2"/>
  <dataValidations count="7">
    <dataValidation type="list" allowBlank="1" showInputMessage="1" showErrorMessage="1" errorTitle="エラー" error="正しい都県番号を入力してください。" sqref="J2">
      <formula1>"8,9,10,11"</formula1>
    </dataValidation>
    <dataValidation type="list" imeMode="hiragana" allowBlank="1" showInputMessage="1" showErrorMessage="1" errorTitle="エラー" error="氏名に外字が含まれる場合のみ&quot;○&quot;を入力してください。" sqref="J5:J106">
      <formula1>"○"</formula1>
    </dataValidation>
    <dataValidation type="list" imeMode="hiragana" allowBlank="1" showInputMessage="1" showErrorMessage="1" errorTitle="エラー" error="リレー登録する場合のみ&quot;○&quot;を入力してください。" sqref="K5:K82">
      <formula1>"○"</formula1>
    </dataValidation>
    <dataValidation type="list" imeMode="halfAlpha" allowBlank="1" showInputMessage="1" showErrorMessage="1" errorTitle="エラー" error="正しい学年を入力してください。" sqref="H5:H106">
      <formula1>"1,2,3"</formula1>
    </dataValidation>
    <dataValidation imeMode="halfKatakana" allowBlank="1" showInputMessage="1" showErrorMessage="1" sqref="G5:G106 E5:E106"/>
    <dataValidation imeMode="hiragana" allowBlank="1" showInputMessage="1" showErrorMessage="1" sqref="I5:I36 I38:I106 D5:D106 F5:F106"/>
    <dataValidation imeMode="halfAlpha" allowBlank="1" showInputMessage="1" showErrorMessage="1" sqref="C5:C106 L5:M106"/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5" orientation="portrait" r:id="rId1"/>
  <rowBreaks count="1" manualBreakCount="1">
    <brk id="70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workbookViewId="0">
      <pane ySplit="1" topLeftCell="A2" activePane="bottomLeft" state="frozen"/>
      <selection pane="bottomLeft" activeCell="U7" sqref="U7"/>
    </sheetView>
  </sheetViews>
  <sheetFormatPr defaultColWidth="8.875" defaultRowHeight="13.5" x14ac:dyDescent="0.15"/>
  <cols>
    <col min="3" max="3" width="9" style="7"/>
    <col min="6" max="11" width="0" hidden="1" customWidth="1"/>
    <col min="12" max="13" width="13.875" bestFit="1" customWidth="1"/>
    <col min="14" max="14" width="5.5" customWidth="1"/>
    <col min="15" max="15" width="11.625" bestFit="1" customWidth="1"/>
    <col min="16" max="16" width="13.875" bestFit="1" customWidth="1"/>
    <col min="17" max="17" width="12" customWidth="1"/>
  </cols>
  <sheetData>
    <row r="1" spans="1:24" s="3" customFormat="1" ht="18.75" x14ac:dyDescent="0.4">
      <c r="A1" s="10" t="s">
        <v>46</v>
      </c>
      <c r="B1" s="11" t="s">
        <v>47</v>
      </c>
      <c r="C1" s="12" t="s">
        <v>48</v>
      </c>
      <c r="D1" s="11" t="s">
        <v>49</v>
      </c>
      <c r="E1" s="8" t="s">
        <v>50</v>
      </c>
      <c r="F1" s="11" t="s">
        <v>51</v>
      </c>
      <c r="G1" s="11" t="s">
        <v>50</v>
      </c>
      <c r="H1" s="11" t="s">
        <v>52</v>
      </c>
      <c r="I1" s="11" t="s">
        <v>50</v>
      </c>
      <c r="J1" s="8" t="s">
        <v>53</v>
      </c>
      <c r="K1" s="8" t="s">
        <v>54</v>
      </c>
      <c r="L1" s="8" t="s">
        <v>55</v>
      </c>
      <c r="M1" s="8" t="s">
        <v>78</v>
      </c>
      <c r="N1" s="8" t="s">
        <v>56</v>
      </c>
      <c r="O1" s="8" t="s">
        <v>57</v>
      </c>
      <c r="P1" s="8" t="s">
        <v>78</v>
      </c>
      <c r="Q1" s="8" t="s">
        <v>79</v>
      </c>
      <c r="R1" s="9" t="s">
        <v>58</v>
      </c>
      <c r="S1" s="8" t="s">
        <v>59</v>
      </c>
      <c r="T1" s="8"/>
      <c r="U1" s="10" t="s">
        <v>60</v>
      </c>
      <c r="W1" s="4"/>
      <c r="X1" s="4"/>
    </row>
    <row r="2" spans="1:24" x14ac:dyDescent="0.15">
      <c r="A2" s="14">
        <f>10000+B2</f>
        <v>10900</v>
      </c>
      <c r="B2">
        <f>男子!C5</f>
        <v>900</v>
      </c>
      <c r="C2" s="17" t="str">
        <f>男子!A5&amp;男子!B5</f>
        <v>1年100m</v>
      </c>
      <c r="D2">
        <f>IF(C2="","",VLOOKUP(C2,競技!$B$1:$C$17,2,0))</f>
        <v>1</v>
      </c>
      <c r="E2" s="6">
        <f>男子!L5</f>
        <v>0</v>
      </c>
      <c r="L2" s="13">
        <f>男子!D5</f>
        <v>0</v>
      </c>
      <c r="M2" s="13">
        <f>男子!E5</f>
        <v>0</v>
      </c>
      <c r="N2" s="7" t="str">
        <f>男子!$K$2</f>
        <v>栃木</v>
      </c>
      <c r="O2" s="7">
        <f>男子!F5</f>
        <v>0</v>
      </c>
      <c r="P2" s="7">
        <f>男子!G5</f>
        <v>0</v>
      </c>
      <c r="Q2" s="7">
        <f>男子!I5</f>
        <v>0</v>
      </c>
      <c r="R2">
        <f>男子!H5</f>
        <v>1</v>
      </c>
      <c r="S2">
        <v>1</v>
      </c>
      <c r="U2">
        <f>IF(O2="","",VLOOKUP(O2,所属!$B$2:$C$122,2,0))</f>
        <v>9042</v>
      </c>
    </row>
    <row r="3" spans="1:24" x14ac:dyDescent="0.15">
      <c r="A3" s="14">
        <f t="shared" ref="A3:A66" si="0">10000+B3</f>
        <v>10904</v>
      </c>
      <c r="B3">
        <f>男子!C9</f>
        <v>904</v>
      </c>
      <c r="C3" s="17" t="str">
        <f>男子!A9&amp;男子!B9</f>
        <v>1年100m</v>
      </c>
      <c r="D3">
        <f>IF(C3="","",VLOOKUP(C3,競技!$B$1:$C$17,2,0))</f>
        <v>1</v>
      </c>
      <c r="E3" s="6">
        <f>男子!L9</f>
        <v>0</v>
      </c>
      <c r="L3" s="13">
        <f>男子!D9</f>
        <v>0</v>
      </c>
      <c r="M3" s="13">
        <f>男子!E9</f>
        <v>0</v>
      </c>
      <c r="N3" s="7" t="str">
        <f>男子!$K$2</f>
        <v>栃木</v>
      </c>
      <c r="O3" s="7">
        <f>男子!F9</f>
        <v>0</v>
      </c>
      <c r="P3" s="7">
        <f>男子!G9</f>
        <v>0</v>
      </c>
      <c r="Q3" s="7">
        <f>男子!I9</f>
        <v>0</v>
      </c>
      <c r="R3">
        <f>男子!H9</f>
        <v>1</v>
      </c>
      <c r="S3">
        <v>1</v>
      </c>
      <c r="U3">
        <f>IF(O3="","",VLOOKUP(O3,所属!$B$2:$C$122,2,0))</f>
        <v>9042</v>
      </c>
    </row>
    <row r="4" spans="1:24" x14ac:dyDescent="0.15">
      <c r="A4" s="14">
        <f t="shared" si="0"/>
        <v>10905</v>
      </c>
      <c r="B4">
        <f>男子!C10</f>
        <v>905</v>
      </c>
      <c r="C4" s="17" t="str">
        <f>男子!A10&amp;男子!B10</f>
        <v>1年100m</v>
      </c>
      <c r="D4">
        <f>IF(C4="","",VLOOKUP(C4,競技!$B$1:$C$17,2,0))</f>
        <v>1</v>
      </c>
      <c r="E4" s="6">
        <f>男子!L10</f>
        <v>0</v>
      </c>
      <c r="L4" s="13">
        <f>男子!D10</f>
        <v>0</v>
      </c>
      <c r="M4" s="13">
        <f>男子!E10</f>
        <v>0</v>
      </c>
      <c r="N4" s="7" t="str">
        <f>男子!$K$2</f>
        <v>栃木</v>
      </c>
      <c r="O4" s="7">
        <f>男子!F10</f>
        <v>0</v>
      </c>
      <c r="P4" s="7">
        <f>男子!G10</f>
        <v>0</v>
      </c>
      <c r="Q4" s="7">
        <f>男子!I10</f>
        <v>0</v>
      </c>
      <c r="R4">
        <f>男子!H10</f>
        <v>1</v>
      </c>
      <c r="S4">
        <v>1</v>
      </c>
      <c r="U4">
        <f>IF(O4="","",VLOOKUP(O4,所属!$B$2:$C$122,2,0))</f>
        <v>9042</v>
      </c>
    </row>
    <row r="5" spans="1:24" x14ac:dyDescent="0.15">
      <c r="A5" s="14">
        <f t="shared" si="0"/>
        <v>10906</v>
      </c>
      <c r="B5">
        <f>男子!C11</f>
        <v>906</v>
      </c>
      <c r="C5" s="17" t="str">
        <f>男子!A11&amp;男子!B11</f>
        <v>2年100m</v>
      </c>
      <c r="D5">
        <f>IF(C5="","",VLOOKUP(C5,競技!$B$1:$C$17,2,0))</f>
        <v>2</v>
      </c>
      <c r="E5" s="6">
        <f>男子!L11</f>
        <v>0</v>
      </c>
      <c r="L5" s="13">
        <f>男子!D11</f>
        <v>0</v>
      </c>
      <c r="M5" s="13">
        <f>男子!E11</f>
        <v>0</v>
      </c>
      <c r="N5" s="7" t="str">
        <f>男子!$K$2</f>
        <v>栃木</v>
      </c>
      <c r="O5" s="7">
        <f>男子!F11</f>
        <v>0</v>
      </c>
      <c r="P5" s="7">
        <f>男子!G11</f>
        <v>0</v>
      </c>
      <c r="Q5" s="7">
        <f>男子!I11</f>
        <v>0</v>
      </c>
      <c r="R5">
        <f>男子!H11</f>
        <v>2</v>
      </c>
      <c r="S5">
        <v>1</v>
      </c>
      <c r="U5">
        <f>IF(O5="","",VLOOKUP(O5,所属!$B$2:$C$122,2,0))</f>
        <v>9042</v>
      </c>
    </row>
    <row r="6" spans="1:24" x14ac:dyDescent="0.15">
      <c r="A6" s="14">
        <f t="shared" si="0"/>
        <v>10910</v>
      </c>
      <c r="B6">
        <f>男子!C15</f>
        <v>910</v>
      </c>
      <c r="C6" s="17" t="str">
        <f>男子!A15&amp;男子!B15</f>
        <v>2年100m</v>
      </c>
      <c r="D6">
        <f>IF(C6="","",VLOOKUP(C6,競技!$B$1:$C$17,2,0))</f>
        <v>2</v>
      </c>
      <c r="E6" s="6">
        <f>男子!L15</f>
        <v>0</v>
      </c>
      <c r="L6" s="13">
        <f>男子!D15</f>
        <v>0</v>
      </c>
      <c r="M6" s="13">
        <f>男子!E15</f>
        <v>0</v>
      </c>
      <c r="N6" s="7" t="str">
        <f>男子!$K$2</f>
        <v>栃木</v>
      </c>
      <c r="O6" s="7">
        <f>男子!F15</f>
        <v>0</v>
      </c>
      <c r="P6" s="7">
        <f>男子!G15</f>
        <v>0</v>
      </c>
      <c r="Q6" s="7">
        <f>男子!I15</f>
        <v>0</v>
      </c>
      <c r="R6">
        <f>男子!H15</f>
        <v>2</v>
      </c>
      <c r="S6">
        <v>1</v>
      </c>
      <c r="U6">
        <f>IF(O6="","",VLOOKUP(O6,所属!$B$2:$C$122,2,0))</f>
        <v>9042</v>
      </c>
    </row>
    <row r="7" spans="1:24" x14ac:dyDescent="0.15">
      <c r="A7" s="14">
        <f t="shared" si="0"/>
        <v>10911</v>
      </c>
      <c r="B7">
        <f>男子!C16</f>
        <v>911</v>
      </c>
      <c r="C7" s="17" t="str">
        <f>男子!A16&amp;男子!B16</f>
        <v>2年100m</v>
      </c>
      <c r="D7">
        <f>IF(C7="","",VLOOKUP(C7,競技!$B$1:$C$17,2,0))</f>
        <v>2</v>
      </c>
      <c r="E7" s="6">
        <f>男子!L16</f>
        <v>0</v>
      </c>
      <c r="L7" s="13">
        <f>男子!D16</f>
        <v>0</v>
      </c>
      <c r="M7" s="13">
        <f>男子!E16</f>
        <v>0</v>
      </c>
      <c r="N7" s="7" t="str">
        <f>男子!$K$2</f>
        <v>栃木</v>
      </c>
      <c r="O7" s="7">
        <f>男子!F16</f>
        <v>0</v>
      </c>
      <c r="P7" s="7">
        <f>男子!G16</f>
        <v>0</v>
      </c>
      <c r="Q7" s="7">
        <f>男子!I16</f>
        <v>0</v>
      </c>
      <c r="R7">
        <f>男子!H16</f>
        <v>2</v>
      </c>
      <c r="S7">
        <v>1</v>
      </c>
      <c r="U7">
        <f>IF(O7="","",VLOOKUP(O7,所属!$B$2:$C$122,2,0))</f>
        <v>9042</v>
      </c>
    </row>
    <row r="8" spans="1:24" x14ac:dyDescent="0.15">
      <c r="A8" s="14" t="e">
        <f t="shared" si="0"/>
        <v>#REF!</v>
      </c>
      <c r="B8" t="e">
        <f>男子!#REF!</f>
        <v>#REF!</v>
      </c>
      <c r="C8" s="17" t="e">
        <f>男子!#REF!&amp;男子!#REF!</f>
        <v>#REF!</v>
      </c>
      <c r="D8" t="e">
        <f>IF(C8="","",VLOOKUP(C8,競技!$B$1:$C$17,2,0))</f>
        <v>#REF!</v>
      </c>
      <c r="E8" s="6" t="e">
        <f>男子!#REF!</f>
        <v>#REF!</v>
      </c>
      <c r="L8" s="13" t="e">
        <f>男子!#REF!</f>
        <v>#REF!</v>
      </c>
      <c r="M8" s="13" t="e">
        <f>男子!#REF!</f>
        <v>#REF!</v>
      </c>
      <c r="N8" s="7" t="str">
        <f>男子!$K$2</f>
        <v>栃木</v>
      </c>
      <c r="O8" s="7" t="e">
        <f>男子!#REF!</f>
        <v>#REF!</v>
      </c>
      <c r="P8" s="7" t="e">
        <f>男子!#REF!</f>
        <v>#REF!</v>
      </c>
      <c r="Q8" s="7" t="e">
        <f>男子!#REF!</f>
        <v>#REF!</v>
      </c>
      <c r="R8" t="e">
        <f>男子!#REF!</f>
        <v>#REF!</v>
      </c>
      <c r="S8">
        <v>1</v>
      </c>
      <c r="U8" t="e">
        <f>IF(O8="","",VLOOKUP(O8,所属!$B$2:$C$122,2,0))</f>
        <v>#REF!</v>
      </c>
    </row>
    <row r="9" spans="1:24" x14ac:dyDescent="0.15">
      <c r="A9" s="14" t="e">
        <f t="shared" si="0"/>
        <v>#REF!</v>
      </c>
      <c r="B9" t="e">
        <f>男子!#REF!</f>
        <v>#REF!</v>
      </c>
      <c r="C9" s="17" t="e">
        <f>男子!#REF!&amp;男子!#REF!</f>
        <v>#REF!</v>
      </c>
      <c r="D9" t="e">
        <f>IF(C9="","",VLOOKUP(C9,競技!$B$1:$C$17,2,0))</f>
        <v>#REF!</v>
      </c>
      <c r="E9" s="6" t="e">
        <f>男子!#REF!</f>
        <v>#REF!</v>
      </c>
      <c r="L9" s="13" t="e">
        <f>男子!#REF!</f>
        <v>#REF!</v>
      </c>
      <c r="M9" s="13" t="e">
        <f>男子!#REF!</f>
        <v>#REF!</v>
      </c>
      <c r="N9" s="7" t="str">
        <f>男子!$K$2</f>
        <v>栃木</v>
      </c>
      <c r="O9" s="7" t="e">
        <f>男子!#REF!</f>
        <v>#REF!</v>
      </c>
      <c r="P9" s="7" t="e">
        <f>男子!#REF!</f>
        <v>#REF!</v>
      </c>
      <c r="Q9" s="7" t="e">
        <f>男子!#REF!</f>
        <v>#REF!</v>
      </c>
      <c r="R9" t="e">
        <f>男子!#REF!</f>
        <v>#REF!</v>
      </c>
      <c r="S9">
        <v>1</v>
      </c>
      <c r="U9" t="e">
        <f>IF(O9="","",VLOOKUP(O9,所属!$B$2:$C$122,2,0))</f>
        <v>#REF!</v>
      </c>
    </row>
    <row r="10" spans="1:24" x14ac:dyDescent="0.15">
      <c r="A10" s="14" t="e">
        <f t="shared" si="0"/>
        <v>#REF!</v>
      </c>
      <c r="B10" t="e">
        <f>男子!#REF!</f>
        <v>#REF!</v>
      </c>
      <c r="C10" s="17" t="e">
        <f>男子!#REF!&amp;男子!#REF!</f>
        <v>#REF!</v>
      </c>
      <c r="D10" t="e">
        <f>IF(C10="","",VLOOKUP(C10,競技!$B$1:$C$17,2,0))</f>
        <v>#REF!</v>
      </c>
      <c r="E10" s="6" t="e">
        <f>男子!#REF!</f>
        <v>#REF!</v>
      </c>
      <c r="L10" s="13" t="e">
        <f>男子!#REF!</f>
        <v>#REF!</v>
      </c>
      <c r="M10" s="13" t="e">
        <f>男子!#REF!</f>
        <v>#REF!</v>
      </c>
      <c r="N10" s="7" t="str">
        <f>男子!$K$2</f>
        <v>栃木</v>
      </c>
      <c r="O10" s="7" t="e">
        <f>男子!#REF!</f>
        <v>#REF!</v>
      </c>
      <c r="P10" s="7" t="e">
        <f>男子!#REF!</f>
        <v>#REF!</v>
      </c>
      <c r="Q10" s="7" t="e">
        <f>男子!#REF!</f>
        <v>#REF!</v>
      </c>
      <c r="R10" t="e">
        <f>男子!#REF!</f>
        <v>#REF!</v>
      </c>
      <c r="S10">
        <v>1</v>
      </c>
      <c r="U10" t="e">
        <f>IF(O10="","",VLOOKUP(O10,所属!$B$2:$C$122,2,0))</f>
        <v>#REF!</v>
      </c>
    </row>
    <row r="11" spans="1:24" x14ac:dyDescent="0.15">
      <c r="A11" s="14">
        <f t="shared" si="0"/>
        <v>10912</v>
      </c>
      <c r="B11">
        <f>男子!C17</f>
        <v>912</v>
      </c>
      <c r="C11" s="17" t="str">
        <f>男子!A17&amp;男子!B17</f>
        <v>共通200m</v>
      </c>
      <c r="D11">
        <f>IF(C11="","",VLOOKUP(C11,競技!$B$1:$C$17,2,0))</f>
        <v>4</v>
      </c>
      <c r="E11" s="6">
        <f>男子!L17</f>
        <v>0</v>
      </c>
      <c r="L11" s="13">
        <f>男子!D17</f>
        <v>0</v>
      </c>
      <c r="M11" s="13">
        <f>男子!E17</f>
        <v>0</v>
      </c>
      <c r="N11" s="7" t="str">
        <f>男子!$K$2</f>
        <v>栃木</v>
      </c>
      <c r="O11" s="7">
        <f>男子!F17</f>
        <v>0</v>
      </c>
      <c r="P11" s="7">
        <f>男子!G17</f>
        <v>0</v>
      </c>
      <c r="Q11" s="7">
        <f>男子!I17</f>
        <v>0</v>
      </c>
      <c r="R11">
        <f>男子!H17</f>
        <v>0</v>
      </c>
      <c r="S11">
        <v>1</v>
      </c>
      <c r="U11">
        <f>IF(O11="","",VLOOKUP(O11,所属!$B$2:$C$122,2,0))</f>
        <v>9042</v>
      </c>
    </row>
    <row r="12" spans="1:24" x14ac:dyDescent="0.15">
      <c r="A12" s="14">
        <f t="shared" si="0"/>
        <v>10916</v>
      </c>
      <c r="B12">
        <f>男子!C21</f>
        <v>916</v>
      </c>
      <c r="C12" s="17" t="str">
        <f>男子!A21&amp;男子!B21</f>
        <v>共通200m</v>
      </c>
      <c r="D12">
        <f>IF(C12="","",VLOOKUP(C12,競技!$B$1:$C$17,2,0))</f>
        <v>4</v>
      </c>
      <c r="E12" s="6">
        <f>男子!L21</f>
        <v>0</v>
      </c>
      <c r="L12" s="13">
        <f>男子!D21</f>
        <v>0</v>
      </c>
      <c r="M12" s="13">
        <f>男子!E21</f>
        <v>0</v>
      </c>
      <c r="N12" s="7" t="str">
        <f>男子!$K$2</f>
        <v>栃木</v>
      </c>
      <c r="O12" s="7">
        <f>男子!F21</f>
        <v>0</v>
      </c>
      <c r="P12" s="7">
        <f>男子!G21</f>
        <v>0</v>
      </c>
      <c r="Q12" s="7">
        <f>男子!I21</f>
        <v>0</v>
      </c>
      <c r="R12">
        <f>男子!H21</f>
        <v>0</v>
      </c>
      <c r="S12">
        <v>1</v>
      </c>
      <c r="U12">
        <f>IF(O12="","",VLOOKUP(O12,所属!$B$2:$C$122,2,0))</f>
        <v>9042</v>
      </c>
    </row>
    <row r="13" spans="1:24" x14ac:dyDescent="0.15">
      <c r="A13" s="14">
        <f t="shared" si="0"/>
        <v>10917</v>
      </c>
      <c r="B13">
        <f>男子!C22</f>
        <v>917</v>
      </c>
      <c r="C13" s="17" t="str">
        <f>男子!A22&amp;男子!B22</f>
        <v>共通200m</v>
      </c>
      <c r="D13">
        <f>IF(C13="","",VLOOKUP(C13,競技!$B$1:$C$17,2,0))</f>
        <v>4</v>
      </c>
      <c r="E13" s="6">
        <f>男子!L22</f>
        <v>0</v>
      </c>
      <c r="L13" s="13">
        <f>男子!D22</f>
        <v>0</v>
      </c>
      <c r="M13" s="13">
        <f>男子!E22</f>
        <v>0</v>
      </c>
      <c r="N13" s="7" t="str">
        <f>男子!$K$2</f>
        <v>栃木</v>
      </c>
      <c r="O13" s="7">
        <f>男子!F22</f>
        <v>0</v>
      </c>
      <c r="P13" s="7">
        <f>男子!G22</f>
        <v>0</v>
      </c>
      <c r="Q13" s="7">
        <f>男子!I22</f>
        <v>0</v>
      </c>
      <c r="R13">
        <f>男子!H22</f>
        <v>0</v>
      </c>
      <c r="S13">
        <v>1</v>
      </c>
      <c r="U13">
        <f>IF(O13="","",VLOOKUP(O13,所属!$B$2:$C$122,2,0))</f>
        <v>9042</v>
      </c>
    </row>
    <row r="14" spans="1:24" x14ac:dyDescent="0.15">
      <c r="A14" s="14">
        <f t="shared" si="0"/>
        <v>10918</v>
      </c>
      <c r="B14">
        <f>男子!C23</f>
        <v>918</v>
      </c>
      <c r="C14" s="17" t="str">
        <f>男子!A23&amp;男子!B23</f>
        <v>共通400m</v>
      </c>
      <c r="D14">
        <f>IF(C14="","",VLOOKUP(C14,競技!$B$1:$C$17,2,0))</f>
        <v>5</v>
      </c>
      <c r="E14" s="6">
        <f>男子!L23</f>
        <v>0</v>
      </c>
      <c r="L14" s="13">
        <f>男子!D23</f>
        <v>0</v>
      </c>
      <c r="M14" s="13">
        <f>男子!E23</f>
        <v>0</v>
      </c>
      <c r="N14" s="7" t="str">
        <f>男子!$K$2</f>
        <v>栃木</v>
      </c>
      <c r="O14" s="7">
        <f>男子!F23</f>
        <v>0</v>
      </c>
      <c r="P14" s="7">
        <f>男子!G23</f>
        <v>0</v>
      </c>
      <c r="Q14" s="7">
        <f>男子!I23</f>
        <v>0</v>
      </c>
      <c r="R14">
        <f>男子!H23</f>
        <v>0</v>
      </c>
      <c r="S14">
        <v>1</v>
      </c>
      <c r="U14">
        <f>IF(O14="","",VLOOKUP(O14,所属!$B$2:$C$122,2,0))</f>
        <v>9042</v>
      </c>
    </row>
    <row r="15" spans="1:24" x14ac:dyDescent="0.15">
      <c r="A15" s="14">
        <f t="shared" si="0"/>
        <v>10922</v>
      </c>
      <c r="B15">
        <f>男子!C27</f>
        <v>922</v>
      </c>
      <c r="C15" s="17" t="str">
        <f>男子!A27&amp;男子!B27</f>
        <v>共通400m</v>
      </c>
      <c r="D15">
        <f>IF(C15="","",VLOOKUP(C15,競技!$B$1:$C$17,2,0))</f>
        <v>5</v>
      </c>
      <c r="E15" s="6">
        <f>男子!L27</f>
        <v>0</v>
      </c>
      <c r="L15" s="13">
        <f>男子!D27</f>
        <v>0</v>
      </c>
      <c r="M15" s="13">
        <f>男子!E27</f>
        <v>0</v>
      </c>
      <c r="N15" s="7" t="str">
        <f>男子!$K$2</f>
        <v>栃木</v>
      </c>
      <c r="O15" s="7">
        <f>男子!F27</f>
        <v>0</v>
      </c>
      <c r="P15" s="7">
        <f>男子!G27</f>
        <v>0</v>
      </c>
      <c r="Q15" s="7">
        <f>男子!I27</f>
        <v>0</v>
      </c>
      <c r="R15">
        <f>男子!H27</f>
        <v>0</v>
      </c>
      <c r="S15">
        <v>1</v>
      </c>
      <c r="U15">
        <f>IF(O15="","",VLOOKUP(O15,所属!$B$2:$C$122,2,0))</f>
        <v>9042</v>
      </c>
    </row>
    <row r="16" spans="1:24" x14ac:dyDescent="0.15">
      <c r="A16" s="14">
        <f t="shared" si="0"/>
        <v>10923</v>
      </c>
      <c r="B16">
        <f>男子!C28</f>
        <v>923</v>
      </c>
      <c r="C16" s="17" t="str">
        <f>男子!A28&amp;男子!B28</f>
        <v>共通400m</v>
      </c>
      <c r="D16">
        <f>IF(C16="","",VLOOKUP(C16,競技!$B$1:$C$17,2,0))</f>
        <v>5</v>
      </c>
      <c r="E16" s="6">
        <f>男子!L28</f>
        <v>0</v>
      </c>
      <c r="L16" s="13">
        <f>男子!D28</f>
        <v>0</v>
      </c>
      <c r="M16" s="13">
        <f>男子!E28</f>
        <v>0</v>
      </c>
      <c r="N16" s="7" t="str">
        <f>男子!$K$2</f>
        <v>栃木</v>
      </c>
      <c r="O16" s="7">
        <f>男子!F28</f>
        <v>0</v>
      </c>
      <c r="P16" s="7">
        <f>男子!G28</f>
        <v>0</v>
      </c>
      <c r="Q16" s="7">
        <f>男子!I28</f>
        <v>0</v>
      </c>
      <c r="R16">
        <f>男子!H28</f>
        <v>0</v>
      </c>
      <c r="S16">
        <v>1</v>
      </c>
      <c r="U16">
        <f>IF(O16="","",VLOOKUP(O16,所属!$B$2:$C$122,2,0))</f>
        <v>9042</v>
      </c>
    </row>
    <row r="17" spans="1:21" x14ac:dyDescent="0.15">
      <c r="A17" s="14">
        <f t="shared" si="0"/>
        <v>10924</v>
      </c>
      <c r="B17">
        <f>男子!C29</f>
        <v>924</v>
      </c>
      <c r="C17" s="17" t="str">
        <f>男子!A29&amp;男子!B29</f>
        <v>共通800m</v>
      </c>
      <c r="D17">
        <f>IF(C17="","",VLOOKUP(C17,競技!$B$1:$C$17,2,0))</f>
        <v>6</v>
      </c>
      <c r="E17" s="6">
        <f>男子!L29</f>
        <v>0</v>
      </c>
      <c r="L17" s="13">
        <f>男子!D29</f>
        <v>0</v>
      </c>
      <c r="M17" s="13">
        <f>男子!E29</f>
        <v>0</v>
      </c>
      <c r="N17" s="7" t="str">
        <f>男子!$K$2</f>
        <v>栃木</v>
      </c>
      <c r="O17" s="7">
        <f>男子!F29</f>
        <v>0</v>
      </c>
      <c r="P17" s="7">
        <f>男子!G29</f>
        <v>0</v>
      </c>
      <c r="Q17" s="7">
        <f>男子!I29</f>
        <v>0</v>
      </c>
      <c r="R17">
        <f>男子!H29</f>
        <v>0</v>
      </c>
      <c r="S17">
        <v>1</v>
      </c>
      <c r="U17">
        <f>IF(O17="","",VLOOKUP(O17,所属!$B$2:$C$122,2,0))</f>
        <v>9042</v>
      </c>
    </row>
    <row r="18" spans="1:21" x14ac:dyDescent="0.15">
      <c r="A18" s="14">
        <f t="shared" si="0"/>
        <v>10928</v>
      </c>
      <c r="B18">
        <f>男子!C33</f>
        <v>928</v>
      </c>
      <c r="C18" s="17" t="str">
        <f>男子!A33&amp;男子!B33</f>
        <v>共通800m</v>
      </c>
      <c r="D18">
        <f>IF(C18="","",VLOOKUP(C18,競技!$B$1:$C$17,2,0))</f>
        <v>6</v>
      </c>
      <c r="E18" s="6">
        <f>男子!L33</f>
        <v>0</v>
      </c>
      <c r="L18" s="13">
        <f>男子!D33</f>
        <v>0</v>
      </c>
      <c r="M18" s="13">
        <f>男子!E33</f>
        <v>0</v>
      </c>
      <c r="N18" s="7" t="str">
        <f>男子!$K$2</f>
        <v>栃木</v>
      </c>
      <c r="O18" s="7">
        <f>男子!F33</f>
        <v>0</v>
      </c>
      <c r="P18" s="7">
        <f>男子!G33</f>
        <v>0</v>
      </c>
      <c r="Q18" s="7">
        <f>男子!I33</f>
        <v>0</v>
      </c>
      <c r="R18">
        <f>男子!H33</f>
        <v>0</v>
      </c>
      <c r="S18">
        <v>1</v>
      </c>
      <c r="U18">
        <f>IF(O18="","",VLOOKUP(O18,所属!$B$2:$C$122,2,0))</f>
        <v>9042</v>
      </c>
    </row>
    <row r="19" spans="1:21" x14ac:dyDescent="0.15">
      <c r="A19" s="14">
        <f t="shared" si="0"/>
        <v>10929</v>
      </c>
      <c r="B19">
        <f>男子!C34</f>
        <v>929</v>
      </c>
      <c r="C19" s="17" t="str">
        <f>男子!A34&amp;男子!B34</f>
        <v>共通800m</v>
      </c>
      <c r="D19">
        <f>IF(C19="","",VLOOKUP(C19,競技!$B$1:$C$17,2,0))</f>
        <v>6</v>
      </c>
      <c r="E19" s="6">
        <f>男子!L34</f>
        <v>0</v>
      </c>
      <c r="L19" s="13">
        <f>男子!D34</f>
        <v>0</v>
      </c>
      <c r="M19" s="13">
        <f>男子!E34</f>
        <v>0</v>
      </c>
      <c r="N19" s="7" t="str">
        <f>男子!$K$2</f>
        <v>栃木</v>
      </c>
      <c r="O19" s="7">
        <f>男子!F34</f>
        <v>0</v>
      </c>
      <c r="P19" s="7">
        <f>男子!G34</f>
        <v>0</v>
      </c>
      <c r="Q19" s="7">
        <f>男子!I34</f>
        <v>0</v>
      </c>
      <c r="R19">
        <f>男子!H34</f>
        <v>0</v>
      </c>
      <c r="S19">
        <v>1</v>
      </c>
      <c r="U19">
        <f>IF(O19="","",VLOOKUP(O19,所属!$B$2:$C$122,2,0))</f>
        <v>9042</v>
      </c>
    </row>
    <row r="20" spans="1:21" x14ac:dyDescent="0.15">
      <c r="A20" s="14" t="e">
        <f t="shared" si="0"/>
        <v>#REF!</v>
      </c>
      <c r="B20" t="e">
        <f>男子!#REF!</f>
        <v>#REF!</v>
      </c>
      <c r="C20" s="17" t="e">
        <f>男子!#REF!&amp;男子!#REF!</f>
        <v>#REF!</v>
      </c>
      <c r="D20" t="e">
        <f>IF(C20="","",VLOOKUP(C20,競技!$B$1:$C$17,2,0))</f>
        <v>#REF!</v>
      </c>
      <c r="E20" s="6" t="e">
        <f>男子!#REF!</f>
        <v>#REF!</v>
      </c>
      <c r="L20" s="13" t="e">
        <f>男子!#REF!</f>
        <v>#REF!</v>
      </c>
      <c r="M20" s="13" t="e">
        <f>男子!#REF!</f>
        <v>#REF!</v>
      </c>
      <c r="N20" s="7" t="str">
        <f>男子!$K$2</f>
        <v>栃木</v>
      </c>
      <c r="O20" s="7" t="e">
        <f>男子!#REF!</f>
        <v>#REF!</v>
      </c>
      <c r="P20" s="7" t="e">
        <f>男子!#REF!</f>
        <v>#REF!</v>
      </c>
      <c r="Q20" s="7" t="e">
        <f>男子!#REF!</f>
        <v>#REF!</v>
      </c>
      <c r="R20" t="e">
        <f>男子!#REF!</f>
        <v>#REF!</v>
      </c>
      <c r="S20">
        <v>1</v>
      </c>
      <c r="U20" t="e">
        <f>IF(O20="","",VLOOKUP(O20,所属!$B$2:$C$122,2,0))</f>
        <v>#REF!</v>
      </c>
    </row>
    <row r="21" spans="1:21" x14ac:dyDescent="0.15">
      <c r="A21" s="14" t="e">
        <f t="shared" si="0"/>
        <v>#REF!</v>
      </c>
      <c r="B21" t="e">
        <f>男子!#REF!</f>
        <v>#REF!</v>
      </c>
      <c r="C21" s="17" t="e">
        <f>男子!#REF!&amp;男子!#REF!</f>
        <v>#REF!</v>
      </c>
      <c r="D21" t="e">
        <f>IF(C21="","",VLOOKUP(C21,競技!$B$1:$C$17,2,0))</f>
        <v>#REF!</v>
      </c>
      <c r="E21" s="6" t="e">
        <f>男子!#REF!</f>
        <v>#REF!</v>
      </c>
      <c r="L21" s="13" t="e">
        <f>男子!#REF!</f>
        <v>#REF!</v>
      </c>
      <c r="M21" s="13" t="e">
        <f>男子!#REF!</f>
        <v>#REF!</v>
      </c>
      <c r="N21" s="7" t="str">
        <f>男子!$K$2</f>
        <v>栃木</v>
      </c>
      <c r="O21" s="7" t="e">
        <f>男子!#REF!</f>
        <v>#REF!</v>
      </c>
      <c r="P21" s="7" t="e">
        <f>男子!#REF!</f>
        <v>#REF!</v>
      </c>
      <c r="Q21" s="7" t="e">
        <f>男子!#REF!</f>
        <v>#REF!</v>
      </c>
      <c r="R21" t="e">
        <f>男子!#REF!</f>
        <v>#REF!</v>
      </c>
      <c r="S21">
        <v>1</v>
      </c>
      <c r="U21" t="e">
        <f>IF(O21="","",VLOOKUP(O21,所属!$B$2:$C$122,2,0))</f>
        <v>#REF!</v>
      </c>
    </row>
    <row r="22" spans="1:21" x14ac:dyDescent="0.15">
      <c r="A22" s="14" t="e">
        <f t="shared" si="0"/>
        <v>#REF!</v>
      </c>
      <c r="B22" t="e">
        <f>男子!#REF!</f>
        <v>#REF!</v>
      </c>
      <c r="C22" s="17" t="e">
        <f>男子!#REF!&amp;男子!#REF!</f>
        <v>#REF!</v>
      </c>
      <c r="D22" t="e">
        <f>IF(C22="","",VLOOKUP(C22,競技!$B$1:$C$17,2,0))</f>
        <v>#REF!</v>
      </c>
      <c r="E22" s="6" t="e">
        <f>男子!#REF!</f>
        <v>#REF!</v>
      </c>
      <c r="L22" s="13" t="e">
        <f>男子!#REF!</f>
        <v>#REF!</v>
      </c>
      <c r="M22" s="13" t="e">
        <f>男子!#REF!</f>
        <v>#REF!</v>
      </c>
      <c r="N22" s="7" t="str">
        <f>男子!$K$2</f>
        <v>栃木</v>
      </c>
      <c r="O22" s="7" t="e">
        <f>男子!#REF!</f>
        <v>#REF!</v>
      </c>
      <c r="P22" s="7" t="e">
        <f>男子!#REF!</f>
        <v>#REF!</v>
      </c>
      <c r="Q22" s="7" t="e">
        <f>男子!#REF!</f>
        <v>#REF!</v>
      </c>
      <c r="R22" t="e">
        <f>男子!#REF!</f>
        <v>#REF!</v>
      </c>
      <c r="S22">
        <v>1</v>
      </c>
      <c r="U22" t="e">
        <f>IF(O22="","",VLOOKUP(O22,所属!$B$2:$C$122,2,0))</f>
        <v>#REF!</v>
      </c>
    </row>
    <row r="23" spans="1:21" x14ac:dyDescent="0.15">
      <c r="A23" s="14">
        <f t="shared" si="0"/>
        <v>10930</v>
      </c>
      <c r="B23">
        <f>男子!C35</f>
        <v>930</v>
      </c>
      <c r="C23" s="17" t="str">
        <f>男子!A35&amp;男子!B35</f>
        <v>共通1500m</v>
      </c>
      <c r="D23">
        <f>IF(C23="","",VLOOKUP(C23,競技!$B$1:$C$17,2,0))</f>
        <v>8</v>
      </c>
      <c r="E23" s="6">
        <f>男子!L35</f>
        <v>0</v>
      </c>
      <c r="L23" s="13">
        <f>男子!D35</f>
        <v>0</v>
      </c>
      <c r="M23" s="13">
        <f>男子!E35</f>
        <v>0</v>
      </c>
      <c r="N23" s="7" t="str">
        <f>男子!$K$2</f>
        <v>栃木</v>
      </c>
      <c r="O23" s="7">
        <f>男子!F35</f>
        <v>0</v>
      </c>
      <c r="P23" s="7">
        <f>男子!G35</f>
        <v>0</v>
      </c>
      <c r="Q23" s="7">
        <f>男子!I35</f>
        <v>0</v>
      </c>
      <c r="R23">
        <f>男子!H35</f>
        <v>0</v>
      </c>
      <c r="S23">
        <v>1</v>
      </c>
      <c r="U23">
        <f>IF(O23="","",VLOOKUP(O23,所属!$B$2:$C$122,2,0))</f>
        <v>9042</v>
      </c>
    </row>
    <row r="24" spans="1:21" x14ac:dyDescent="0.15">
      <c r="A24" s="14">
        <f t="shared" si="0"/>
        <v>10934</v>
      </c>
      <c r="B24">
        <f>男子!C39</f>
        <v>934</v>
      </c>
      <c r="C24" s="17" t="str">
        <f>男子!A39&amp;男子!B39</f>
        <v>共通1500m</v>
      </c>
      <c r="D24">
        <f>IF(C24="","",VLOOKUP(C24,競技!$B$1:$C$17,2,0))</f>
        <v>8</v>
      </c>
      <c r="E24" s="6">
        <f>男子!L39</f>
        <v>0</v>
      </c>
      <c r="L24" s="13">
        <f>男子!D39</f>
        <v>0</v>
      </c>
      <c r="M24" s="13">
        <f>男子!E39</f>
        <v>0</v>
      </c>
      <c r="N24" s="7" t="str">
        <f>男子!$K$2</f>
        <v>栃木</v>
      </c>
      <c r="O24" s="7">
        <f>男子!F39</f>
        <v>0</v>
      </c>
      <c r="P24" s="7">
        <f>男子!G39</f>
        <v>0</v>
      </c>
      <c r="Q24" s="7">
        <f>男子!I39</f>
        <v>0</v>
      </c>
      <c r="R24">
        <f>男子!H39</f>
        <v>0</v>
      </c>
      <c r="S24">
        <v>1</v>
      </c>
      <c r="U24">
        <f>IF(O24="","",VLOOKUP(O24,所属!$B$2:$C$122,2,0))</f>
        <v>9042</v>
      </c>
    </row>
    <row r="25" spans="1:21" x14ac:dyDescent="0.15">
      <c r="A25" s="14">
        <f t="shared" si="0"/>
        <v>10935</v>
      </c>
      <c r="B25">
        <f>男子!C40</f>
        <v>935</v>
      </c>
      <c r="C25" s="17" t="str">
        <f>男子!A40&amp;男子!B40</f>
        <v>共通1500m</v>
      </c>
      <c r="D25">
        <f>IF(C25="","",VLOOKUP(C25,競技!$B$1:$C$17,2,0))</f>
        <v>8</v>
      </c>
      <c r="E25" s="6">
        <f>男子!L40</f>
        <v>0</v>
      </c>
      <c r="L25" s="13">
        <f>男子!D40</f>
        <v>0</v>
      </c>
      <c r="M25" s="13">
        <f>男子!E40</f>
        <v>0</v>
      </c>
      <c r="N25" s="7" t="str">
        <f>男子!$K$2</f>
        <v>栃木</v>
      </c>
      <c r="O25" s="7">
        <f>男子!F40</f>
        <v>0</v>
      </c>
      <c r="P25" s="7">
        <f>男子!G40</f>
        <v>0</v>
      </c>
      <c r="Q25" s="7">
        <f>男子!I40</f>
        <v>0</v>
      </c>
      <c r="R25">
        <f>男子!H40</f>
        <v>0</v>
      </c>
      <c r="S25">
        <v>1</v>
      </c>
      <c r="U25">
        <f>IF(O25="","",VLOOKUP(O25,所属!$B$2:$C$122,2,0))</f>
        <v>9042</v>
      </c>
    </row>
    <row r="26" spans="1:21" x14ac:dyDescent="0.15">
      <c r="A26" s="14">
        <f t="shared" si="0"/>
        <v>10936</v>
      </c>
      <c r="B26">
        <f>男子!C41</f>
        <v>936</v>
      </c>
      <c r="C26" s="17" t="str">
        <f>男子!A41&amp;男子!B41</f>
        <v>共通3000m</v>
      </c>
      <c r="D26">
        <f>IF(C26="","",VLOOKUP(C26,競技!$B$1:$C$17,2,0))</f>
        <v>9</v>
      </c>
      <c r="E26" s="6">
        <f>男子!L41</f>
        <v>0</v>
      </c>
      <c r="L26" s="13">
        <f>男子!D41</f>
        <v>0</v>
      </c>
      <c r="M26" s="13">
        <f>男子!E41</f>
        <v>0</v>
      </c>
      <c r="N26" s="7" t="str">
        <f>男子!$K$2</f>
        <v>栃木</v>
      </c>
      <c r="O26" s="7">
        <f>男子!F41</f>
        <v>0</v>
      </c>
      <c r="P26" s="7">
        <f>男子!G41</f>
        <v>0</v>
      </c>
      <c r="Q26" s="7">
        <f>男子!I41</f>
        <v>0</v>
      </c>
      <c r="R26">
        <f>男子!H41</f>
        <v>0</v>
      </c>
      <c r="S26">
        <v>1</v>
      </c>
      <c r="U26">
        <f>IF(O26="","",VLOOKUP(O26,所属!$B$2:$C$122,2,0))</f>
        <v>9042</v>
      </c>
    </row>
    <row r="27" spans="1:21" x14ac:dyDescent="0.15">
      <c r="A27" s="14">
        <f t="shared" si="0"/>
        <v>10940</v>
      </c>
      <c r="B27">
        <f>男子!C45</f>
        <v>940</v>
      </c>
      <c r="C27" s="17" t="str">
        <f>男子!A45&amp;男子!B45</f>
        <v>共通3000m</v>
      </c>
      <c r="D27">
        <f>IF(C27="","",VLOOKUP(C27,競技!$B$1:$C$17,2,0))</f>
        <v>9</v>
      </c>
      <c r="E27" s="6">
        <f>男子!L45</f>
        <v>0</v>
      </c>
      <c r="L27" s="13">
        <f>男子!D45</f>
        <v>0</v>
      </c>
      <c r="M27" s="13">
        <f>男子!E45</f>
        <v>0</v>
      </c>
      <c r="N27" s="7" t="str">
        <f>男子!$K$2</f>
        <v>栃木</v>
      </c>
      <c r="O27" s="7">
        <f>男子!F45</f>
        <v>0</v>
      </c>
      <c r="P27" s="7">
        <f>男子!G45</f>
        <v>0</v>
      </c>
      <c r="Q27" s="7">
        <f>男子!I45</f>
        <v>0</v>
      </c>
      <c r="R27">
        <f>男子!H45</f>
        <v>0</v>
      </c>
      <c r="S27">
        <v>1</v>
      </c>
      <c r="U27">
        <f>IF(O27="","",VLOOKUP(O27,所属!$B$2:$C$122,2,0))</f>
        <v>9042</v>
      </c>
    </row>
    <row r="28" spans="1:21" x14ac:dyDescent="0.15">
      <c r="A28" s="14">
        <f t="shared" si="0"/>
        <v>10941</v>
      </c>
      <c r="B28">
        <f>男子!C46</f>
        <v>941</v>
      </c>
      <c r="C28" s="17" t="str">
        <f>男子!A46&amp;男子!B46</f>
        <v>共通3000m</v>
      </c>
      <c r="D28">
        <f>IF(C28="","",VLOOKUP(C28,競技!$B$1:$C$17,2,0))</f>
        <v>9</v>
      </c>
      <c r="E28" s="6">
        <f>男子!L46</f>
        <v>0</v>
      </c>
      <c r="L28" s="13">
        <f>男子!D46</f>
        <v>0</v>
      </c>
      <c r="M28" s="13">
        <f>男子!E46</f>
        <v>0</v>
      </c>
      <c r="N28" s="7" t="str">
        <f>男子!$K$2</f>
        <v>栃木</v>
      </c>
      <c r="O28" s="7">
        <f>男子!F46</f>
        <v>0</v>
      </c>
      <c r="P28" s="7">
        <f>男子!G46</f>
        <v>0</v>
      </c>
      <c r="Q28" s="7">
        <f>男子!I46</f>
        <v>0</v>
      </c>
      <c r="R28">
        <f>男子!H46</f>
        <v>0</v>
      </c>
      <c r="S28">
        <v>1</v>
      </c>
      <c r="U28">
        <f>IF(O28="","",VLOOKUP(O28,所属!$B$2:$C$122,2,0))</f>
        <v>9042</v>
      </c>
    </row>
    <row r="29" spans="1:21" x14ac:dyDescent="0.15">
      <c r="A29" s="14">
        <f t="shared" si="0"/>
        <v>10942</v>
      </c>
      <c r="B29">
        <f>男子!C47</f>
        <v>942</v>
      </c>
      <c r="C29" s="17" t="str">
        <f>男子!A47&amp;男子!B47</f>
        <v>共通110mH</v>
      </c>
      <c r="D29">
        <f>IF(C29="","",VLOOKUP(C29,競技!$B$1:$C$17,2,0))</f>
        <v>10</v>
      </c>
      <c r="E29" s="6">
        <f>男子!L47</f>
        <v>0</v>
      </c>
      <c r="L29" s="13">
        <f>男子!D47</f>
        <v>0</v>
      </c>
      <c r="M29" s="13">
        <f>男子!E47</f>
        <v>0</v>
      </c>
      <c r="N29" s="7" t="str">
        <f>男子!$K$2</f>
        <v>栃木</v>
      </c>
      <c r="O29" s="7">
        <f>男子!F47</f>
        <v>0</v>
      </c>
      <c r="P29" s="7">
        <f>男子!G47</f>
        <v>0</v>
      </c>
      <c r="Q29" s="7">
        <f>男子!I47</f>
        <v>0</v>
      </c>
      <c r="R29">
        <f>男子!H47</f>
        <v>0</v>
      </c>
      <c r="S29">
        <v>1</v>
      </c>
      <c r="U29">
        <f>IF(O29="","",VLOOKUP(O29,所属!$B$2:$C$122,2,0))</f>
        <v>9042</v>
      </c>
    </row>
    <row r="30" spans="1:21" x14ac:dyDescent="0.15">
      <c r="A30" s="14">
        <f t="shared" si="0"/>
        <v>10946</v>
      </c>
      <c r="B30">
        <f>男子!C51</f>
        <v>946</v>
      </c>
      <c r="C30" s="17" t="str">
        <f>男子!A51&amp;男子!B51</f>
        <v>共通110mH</v>
      </c>
      <c r="D30">
        <f>IF(C30="","",VLOOKUP(C30,競技!$B$1:$C$17,2,0))</f>
        <v>10</v>
      </c>
      <c r="E30" s="6">
        <f>男子!L51</f>
        <v>0</v>
      </c>
      <c r="L30" s="13">
        <f>男子!D51</f>
        <v>0</v>
      </c>
      <c r="M30" s="13">
        <f>男子!E51</f>
        <v>0</v>
      </c>
      <c r="N30" s="7" t="str">
        <f>男子!$K$2</f>
        <v>栃木</v>
      </c>
      <c r="O30" s="7">
        <f>男子!F51</f>
        <v>0</v>
      </c>
      <c r="P30" s="7">
        <f>男子!G51</f>
        <v>0</v>
      </c>
      <c r="Q30" s="7">
        <f>男子!I51</f>
        <v>0</v>
      </c>
      <c r="R30">
        <f>男子!H51</f>
        <v>0</v>
      </c>
      <c r="S30">
        <v>1</v>
      </c>
      <c r="U30">
        <f>IF(O30="","",VLOOKUP(O30,所属!$B$2:$C$122,2,0))</f>
        <v>9042</v>
      </c>
    </row>
    <row r="31" spans="1:21" x14ac:dyDescent="0.15">
      <c r="A31" s="14">
        <f t="shared" si="0"/>
        <v>10947</v>
      </c>
      <c r="B31">
        <f>男子!C52</f>
        <v>947</v>
      </c>
      <c r="C31" s="17" t="str">
        <f>男子!A52&amp;男子!B52</f>
        <v>共通110mH</v>
      </c>
      <c r="D31">
        <f>IF(C31="","",VLOOKUP(C31,競技!$B$1:$C$17,2,0))</f>
        <v>10</v>
      </c>
      <c r="E31" s="6">
        <f>男子!L52</f>
        <v>0</v>
      </c>
      <c r="L31" s="13">
        <f>男子!D52</f>
        <v>0</v>
      </c>
      <c r="M31" s="13">
        <f>男子!E52</f>
        <v>0</v>
      </c>
      <c r="N31" s="7" t="str">
        <f>男子!$K$2</f>
        <v>栃木</v>
      </c>
      <c r="O31" s="7">
        <f>男子!F52</f>
        <v>0</v>
      </c>
      <c r="P31" s="7">
        <f>男子!G52</f>
        <v>0</v>
      </c>
      <c r="Q31" s="7">
        <f>男子!I52</f>
        <v>0</v>
      </c>
      <c r="R31">
        <f>男子!H52</f>
        <v>0</v>
      </c>
      <c r="S31">
        <v>1</v>
      </c>
      <c r="U31">
        <f>IF(O31="","",VLOOKUP(O31,所属!$B$2:$C$122,2,0))</f>
        <v>9042</v>
      </c>
    </row>
    <row r="32" spans="1:21" x14ac:dyDescent="0.15">
      <c r="A32" s="14">
        <f t="shared" si="0"/>
        <v>10948</v>
      </c>
      <c r="B32">
        <f>男子!C53</f>
        <v>948</v>
      </c>
      <c r="C32" s="17" t="str">
        <f>男子!A53&amp;男子!B53</f>
        <v>共通走高跳</v>
      </c>
      <c r="D32">
        <f>IF(C32="","",VLOOKUP(C32,競技!$B$1:$C$17,2,0))</f>
        <v>12</v>
      </c>
      <c r="E32" s="6">
        <f>男子!L53</f>
        <v>0</v>
      </c>
      <c r="L32" s="13">
        <f>男子!D53</f>
        <v>0</v>
      </c>
      <c r="M32" s="13">
        <f>男子!E53</f>
        <v>0</v>
      </c>
      <c r="N32" s="7" t="str">
        <f>男子!$K$2</f>
        <v>栃木</v>
      </c>
      <c r="O32" s="7">
        <f>男子!F53</f>
        <v>0</v>
      </c>
      <c r="P32" s="7">
        <f>男子!G53</f>
        <v>0</v>
      </c>
      <c r="Q32" s="7">
        <f>男子!I53</f>
        <v>0</v>
      </c>
      <c r="R32">
        <f>男子!H53</f>
        <v>0</v>
      </c>
      <c r="S32">
        <v>1</v>
      </c>
      <c r="U32">
        <f>IF(O32="","",VLOOKUP(O32,所属!$B$2:$C$122,2,0))</f>
        <v>9042</v>
      </c>
    </row>
    <row r="33" spans="1:21" x14ac:dyDescent="0.15">
      <c r="A33" s="14">
        <f t="shared" si="0"/>
        <v>10952</v>
      </c>
      <c r="B33">
        <f>男子!C57</f>
        <v>952</v>
      </c>
      <c r="C33" s="17" t="str">
        <f>男子!A57&amp;男子!B57</f>
        <v>共通走高跳</v>
      </c>
      <c r="D33">
        <f>IF(C33="","",VLOOKUP(C33,競技!$B$1:$C$17,2,0))</f>
        <v>12</v>
      </c>
      <c r="E33" s="6">
        <f>男子!L57</f>
        <v>0</v>
      </c>
      <c r="L33" s="13">
        <f>男子!D57</f>
        <v>0</v>
      </c>
      <c r="M33" s="13">
        <f>男子!E57</f>
        <v>0</v>
      </c>
      <c r="N33" s="7" t="str">
        <f>男子!$K$2</f>
        <v>栃木</v>
      </c>
      <c r="O33" s="7">
        <f>男子!F57</f>
        <v>0</v>
      </c>
      <c r="P33" s="7">
        <f>男子!G57</f>
        <v>0</v>
      </c>
      <c r="Q33" s="7">
        <f>男子!I57</f>
        <v>0</v>
      </c>
      <c r="R33">
        <f>男子!H57</f>
        <v>0</v>
      </c>
      <c r="S33">
        <v>1</v>
      </c>
      <c r="U33">
        <f>IF(O33="","",VLOOKUP(O33,所属!$B$2:$C$122,2,0))</f>
        <v>9042</v>
      </c>
    </row>
    <row r="34" spans="1:21" x14ac:dyDescent="0.15">
      <c r="A34" s="14">
        <f t="shared" si="0"/>
        <v>10953</v>
      </c>
      <c r="B34">
        <f>男子!C58</f>
        <v>953</v>
      </c>
      <c r="C34" s="17" t="str">
        <f>男子!A58&amp;男子!B58</f>
        <v>共通走高跳</v>
      </c>
      <c r="D34">
        <f>IF(C34="","",VLOOKUP(C34,競技!$B$1:$C$17,2,0))</f>
        <v>12</v>
      </c>
      <c r="E34" s="6">
        <f>男子!L58</f>
        <v>0</v>
      </c>
      <c r="L34" s="13">
        <f>男子!D58</f>
        <v>0</v>
      </c>
      <c r="M34" s="13">
        <f>男子!E58</f>
        <v>0</v>
      </c>
      <c r="N34" s="7" t="str">
        <f>男子!$K$2</f>
        <v>栃木</v>
      </c>
      <c r="O34" s="7">
        <f>男子!F58</f>
        <v>0</v>
      </c>
      <c r="P34" s="7">
        <f>男子!G58</f>
        <v>0</v>
      </c>
      <c r="Q34" s="7">
        <f>男子!I58</f>
        <v>0</v>
      </c>
      <c r="R34">
        <f>男子!H58</f>
        <v>0</v>
      </c>
      <c r="S34">
        <v>1</v>
      </c>
      <c r="U34">
        <f>IF(O34="","",VLOOKUP(O34,所属!$B$2:$C$122,2,0))</f>
        <v>9042</v>
      </c>
    </row>
    <row r="35" spans="1:21" x14ac:dyDescent="0.15">
      <c r="A35" s="14">
        <f t="shared" si="0"/>
        <v>10954</v>
      </c>
      <c r="B35">
        <f>男子!C59</f>
        <v>954</v>
      </c>
      <c r="C35" s="17" t="str">
        <f>男子!A59&amp;男子!B59</f>
        <v>共通棒高跳</v>
      </c>
      <c r="D35">
        <f>IF(C35="","",VLOOKUP(C35,競技!$B$1:$C$17,2,0))</f>
        <v>13</v>
      </c>
      <c r="E35" s="6">
        <f>男子!L59</f>
        <v>0</v>
      </c>
      <c r="L35" s="13">
        <f>男子!D59</f>
        <v>0</v>
      </c>
      <c r="M35" s="13">
        <f>男子!E59</f>
        <v>0</v>
      </c>
      <c r="N35" s="7" t="str">
        <f>男子!$K$2</f>
        <v>栃木</v>
      </c>
      <c r="O35" s="7">
        <f>男子!F59</f>
        <v>0</v>
      </c>
      <c r="P35" s="7">
        <f>男子!G59</f>
        <v>0</v>
      </c>
      <c r="Q35" s="7">
        <f>男子!I59</f>
        <v>0</v>
      </c>
      <c r="R35">
        <f>男子!H59</f>
        <v>0</v>
      </c>
      <c r="S35">
        <v>1</v>
      </c>
      <c r="U35">
        <f>IF(O35="","",VLOOKUP(O35,所属!$B$2:$C$122,2,0))</f>
        <v>9042</v>
      </c>
    </row>
    <row r="36" spans="1:21" x14ac:dyDescent="0.15">
      <c r="A36" s="14">
        <f t="shared" si="0"/>
        <v>10955</v>
      </c>
      <c r="B36">
        <f>男子!C60</f>
        <v>955</v>
      </c>
      <c r="C36" s="17" t="str">
        <f>男子!A60&amp;男子!B60</f>
        <v>共通棒高跳</v>
      </c>
      <c r="D36">
        <f>IF(C36="","",VLOOKUP(C36,競技!$B$1:$C$17,2,0))</f>
        <v>13</v>
      </c>
      <c r="E36" s="6">
        <f>男子!L60</f>
        <v>0</v>
      </c>
      <c r="L36" s="13">
        <f>男子!D60</f>
        <v>0</v>
      </c>
      <c r="M36" s="13">
        <f>男子!E60</f>
        <v>0</v>
      </c>
      <c r="N36" s="7" t="str">
        <f>男子!$K$2</f>
        <v>栃木</v>
      </c>
      <c r="O36" s="7">
        <f>男子!F60</f>
        <v>0</v>
      </c>
      <c r="P36" s="7">
        <f>男子!G60</f>
        <v>0</v>
      </c>
      <c r="Q36" s="7">
        <f>男子!I60</f>
        <v>0</v>
      </c>
      <c r="R36">
        <f>男子!H60</f>
        <v>0</v>
      </c>
      <c r="S36">
        <v>1</v>
      </c>
      <c r="U36">
        <f>IF(O36="","",VLOOKUP(O36,所属!$B$2:$C$122,2,0))</f>
        <v>9042</v>
      </c>
    </row>
    <row r="37" spans="1:21" x14ac:dyDescent="0.15">
      <c r="A37" s="14">
        <f t="shared" si="0"/>
        <v>10959</v>
      </c>
      <c r="B37">
        <f>男子!C64</f>
        <v>959</v>
      </c>
      <c r="C37" s="17" t="str">
        <f>男子!A64&amp;男子!B64</f>
        <v>共通棒高跳</v>
      </c>
      <c r="D37">
        <f>IF(C37="","",VLOOKUP(C37,競技!$B$1:$C$17,2,0))</f>
        <v>13</v>
      </c>
      <c r="E37" s="6">
        <f>男子!L64</f>
        <v>0</v>
      </c>
      <c r="L37" s="13">
        <f>男子!D64</f>
        <v>0</v>
      </c>
      <c r="M37" s="13">
        <f>男子!E64</f>
        <v>0</v>
      </c>
      <c r="N37" s="7" t="str">
        <f>男子!$K$2</f>
        <v>栃木</v>
      </c>
      <c r="O37" s="7">
        <f>男子!F64</f>
        <v>0</v>
      </c>
      <c r="P37" s="7">
        <f>男子!G64</f>
        <v>0</v>
      </c>
      <c r="Q37" s="7">
        <f>男子!I64</f>
        <v>0</v>
      </c>
      <c r="R37">
        <f>男子!H64</f>
        <v>0</v>
      </c>
      <c r="S37">
        <v>1</v>
      </c>
      <c r="U37">
        <f>IF(O37="","",VLOOKUP(O37,所属!$B$2:$C$122,2,0))</f>
        <v>9042</v>
      </c>
    </row>
    <row r="38" spans="1:21" x14ac:dyDescent="0.15">
      <c r="A38" s="14" t="e">
        <f t="shared" si="0"/>
        <v>#REF!</v>
      </c>
      <c r="B38" t="e">
        <f>男子!#REF!</f>
        <v>#REF!</v>
      </c>
      <c r="C38" s="17" t="e">
        <f>男子!#REF!&amp;男子!#REF!</f>
        <v>#REF!</v>
      </c>
      <c r="D38" t="e">
        <f>IF(C38="","",VLOOKUP(C38,競技!$B$1:$C$17,2,0))</f>
        <v>#REF!</v>
      </c>
      <c r="E38" s="6" t="e">
        <f>男子!#REF!</f>
        <v>#REF!</v>
      </c>
      <c r="L38" s="13" t="e">
        <f>男子!#REF!</f>
        <v>#REF!</v>
      </c>
      <c r="M38" s="13" t="e">
        <f>男子!#REF!</f>
        <v>#REF!</v>
      </c>
      <c r="N38" s="7" t="str">
        <f>男子!$K$2</f>
        <v>栃木</v>
      </c>
      <c r="O38" s="7" t="e">
        <f>男子!#REF!</f>
        <v>#REF!</v>
      </c>
      <c r="P38" s="7" t="e">
        <f>男子!#REF!</f>
        <v>#REF!</v>
      </c>
      <c r="Q38" s="7" t="e">
        <f>男子!#REF!</f>
        <v>#REF!</v>
      </c>
      <c r="R38" t="e">
        <f>男子!#REF!</f>
        <v>#REF!</v>
      </c>
      <c r="S38">
        <v>1</v>
      </c>
      <c r="U38" t="e">
        <f>IF(O38="","",VLOOKUP(O38,所属!$B$2:$C$122,2,0))</f>
        <v>#REF!</v>
      </c>
    </row>
    <row r="39" spans="1:21" x14ac:dyDescent="0.15">
      <c r="A39" s="14" t="e">
        <f t="shared" si="0"/>
        <v>#REF!</v>
      </c>
      <c r="B39" t="e">
        <f>男子!#REF!</f>
        <v>#REF!</v>
      </c>
      <c r="C39" s="17" t="e">
        <f>男子!#REF!&amp;男子!#REF!</f>
        <v>#REF!</v>
      </c>
      <c r="D39" t="e">
        <f>IF(C39="","",VLOOKUP(C39,競技!$B$1:$C$17,2,0))</f>
        <v>#REF!</v>
      </c>
      <c r="E39" s="6" t="e">
        <f>男子!#REF!</f>
        <v>#REF!</v>
      </c>
      <c r="L39" s="13" t="e">
        <f>男子!#REF!</f>
        <v>#REF!</v>
      </c>
      <c r="M39" s="13" t="e">
        <f>男子!#REF!</f>
        <v>#REF!</v>
      </c>
      <c r="N39" s="7" t="str">
        <f>男子!$K$2</f>
        <v>栃木</v>
      </c>
      <c r="O39" s="7" t="e">
        <f>男子!#REF!</f>
        <v>#REF!</v>
      </c>
      <c r="P39" s="7" t="e">
        <f>男子!#REF!</f>
        <v>#REF!</v>
      </c>
      <c r="Q39" s="7" t="e">
        <f>男子!#REF!</f>
        <v>#REF!</v>
      </c>
      <c r="R39" t="e">
        <f>男子!#REF!</f>
        <v>#REF!</v>
      </c>
      <c r="S39">
        <v>1</v>
      </c>
      <c r="U39" t="e">
        <f>IF(O39="","",VLOOKUP(O39,所属!$B$2:$C$122,2,0))</f>
        <v>#REF!</v>
      </c>
    </row>
    <row r="40" spans="1:21" x14ac:dyDescent="0.15">
      <c r="A40" s="14" t="e">
        <f t="shared" si="0"/>
        <v>#REF!</v>
      </c>
      <c r="B40" t="e">
        <f>男子!#REF!</f>
        <v>#REF!</v>
      </c>
      <c r="C40" s="17" t="e">
        <f>男子!#REF!&amp;男子!#REF!</f>
        <v>#REF!</v>
      </c>
      <c r="D40" t="e">
        <f>IF(C40="","",VLOOKUP(C40,競技!$B$1:$C$17,2,0))</f>
        <v>#REF!</v>
      </c>
      <c r="E40" s="6" t="e">
        <f>男子!#REF!</f>
        <v>#REF!</v>
      </c>
      <c r="L40" s="13" t="e">
        <f>男子!#REF!</f>
        <v>#REF!</v>
      </c>
      <c r="M40" s="13" t="e">
        <f>男子!#REF!</f>
        <v>#REF!</v>
      </c>
      <c r="N40" s="7" t="str">
        <f>男子!$K$2</f>
        <v>栃木</v>
      </c>
      <c r="O40" s="7" t="e">
        <f>男子!#REF!</f>
        <v>#REF!</v>
      </c>
      <c r="P40" s="7" t="e">
        <f>男子!#REF!</f>
        <v>#REF!</v>
      </c>
      <c r="Q40" s="7" t="e">
        <f>男子!#REF!</f>
        <v>#REF!</v>
      </c>
      <c r="R40" t="e">
        <f>男子!#REF!</f>
        <v>#REF!</v>
      </c>
      <c r="S40">
        <v>1</v>
      </c>
      <c r="U40" t="e">
        <f>IF(O40="","",VLOOKUP(O40,所属!$B$2:$C$122,2,0))</f>
        <v>#REF!</v>
      </c>
    </row>
    <row r="41" spans="1:21" x14ac:dyDescent="0.15">
      <c r="A41" s="14">
        <f t="shared" si="0"/>
        <v>10960</v>
      </c>
      <c r="B41">
        <f>男子!C65</f>
        <v>960</v>
      </c>
      <c r="C41" s="17" t="str">
        <f>男子!A65&amp;男子!B65</f>
        <v>共通走幅跳</v>
      </c>
      <c r="D41">
        <f>IF(C41="","",VLOOKUP(C41,競技!$B$1:$C$17,2,0))</f>
        <v>15</v>
      </c>
      <c r="E41" s="6">
        <f>男子!L65</f>
        <v>0</v>
      </c>
      <c r="L41" s="13">
        <f>男子!D65</f>
        <v>0</v>
      </c>
      <c r="M41" s="13">
        <f>男子!E65</f>
        <v>0</v>
      </c>
      <c r="N41" s="7" t="str">
        <f>男子!$K$2</f>
        <v>栃木</v>
      </c>
      <c r="O41" s="7">
        <f>男子!F65</f>
        <v>0</v>
      </c>
      <c r="P41" s="7">
        <f>男子!G65</f>
        <v>0</v>
      </c>
      <c r="Q41" s="7">
        <f>男子!I65</f>
        <v>0</v>
      </c>
      <c r="R41">
        <f>男子!H65</f>
        <v>0</v>
      </c>
      <c r="S41">
        <v>1</v>
      </c>
      <c r="U41">
        <f>IF(O41="","",VLOOKUP(O41,所属!$B$2:$C$122,2,0))</f>
        <v>9042</v>
      </c>
    </row>
    <row r="42" spans="1:21" x14ac:dyDescent="0.15">
      <c r="A42" s="14">
        <f t="shared" si="0"/>
        <v>10964</v>
      </c>
      <c r="B42">
        <f>男子!C69</f>
        <v>964</v>
      </c>
      <c r="C42" s="17" t="str">
        <f>男子!A69&amp;男子!B69</f>
        <v>共通走幅跳</v>
      </c>
      <c r="D42">
        <f>IF(C42="","",VLOOKUP(C42,競技!$B$1:$C$17,2,0))</f>
        <v>15</v>
      </c>
      <c r="E42" s="6">
        <f>男子!L69</f>
        <v>0</v>
      </c>
      <c r="L42" s="13">
        <f>男子!D69</f>
        <v>0</v>
      </c>
      <c r="M42" s="13">
        <f>男子!E69</f>
        <v>0</v>
      </c>
      <c r="N42" s="7" t="str">
        <f>男子!$K$2</f>
        <v>栃木</v>
      </c>
      <c r="O42" s="7">
        <f>男子!F69</f>
        <v>0</v>
      </c>
      <c r="P42" s="7">
        <f>男子!G69</f>
        <v>0</v>
      </c>
      <c r="Q42" s="7">
        <f>男子!I69</f>
        <v>0</v>
      </c>
      <c r="R42">
        <f>男子!H69</f>
        <v>0</v>
      </c>
      <c r="S42">
        <v>1</v>
      </c>
      <c r="U42">
        <f>IF(O42="","",VLOOKUP(O42,所属!$B$2:$C$122,2,0))</f>
        <v>9042</v>
      </c>
    </row>
    <row r="43" spans="1:21" x14ac:dyDescent="0.15">
      <c r="A43" s="14">
        <f t="shared" si="0"/>
        <v>10965</v>
      </c>
      <c r="B43">
        <f>男子!C70</f>
        <v>965</v>
      </c>
      <c r="C43" s="17" t="str">
        <f>男子!A70&amp;男子!B70</f>
        <v>共通走幅跳</v>
      </c>
      <c r="D43">
        <f>IF(C43="","",VLOOKUP(C43,競技!$B$1:$C$17,2,0))</f>
        <v>15</v>
      </c>
      <c r="E43" s="6">
        <f>男子!L70</f>
        <v>0</v>
      </c>
      <c r="L43" s="13">
        <f>男子!D70</f>
        <v>0</v>
      </c>
      <c r="M43" s="13">
        <f>男子!E70</f>
        <v>0</v>
      </c>
      <c r="N43" s="7" t="str">
        <f>男子!$K$2</f>
        <v>栃木</v>
      </c>
      <c r="O43" s="7">
        <f>男子!F70</f>
        <v>0</v>
      </c>
      <c r="P43" s="7">
        <f>男子!G70</f>
        <v>0</v>
      </c>
      <c r="Q43" s="7">
        <f>男子!I70</f>
        <v>0</v>
      </c>
      <c r="R43">
        <f>男子!H70</f>
        <v>0</v>
      </c>
      <c r="S43">
        <v>1</v>
      </c>
      <c r="U43">
        <f>IF(O43="","",VLOOKUP(O43,所属!$B$2:$C$122,2,0))</f>
        <v>9042</v>
      </c>
    </row>
    <row r="44" spans="1:21" x14ac:dyDescent="0.15">
      <c r="A44" s="14">
        <f t="shared" si="0"/>
        <v>10966</v>
      </c>
      <c r="B44">
        <f>男子!C71</f>
        <v>966</v>
      </c>
      <c r="C44" s="17" t="str">
        <f>男子!A71&amp;男子!B71</f>
        <v>共通砲丸投</v>
      </c>
      <c r="D44">
        <f>IF(C44="","",VLOOKUP(C44,競技!$B$1:$C$17,2,0))</f>
        <v>16</v>
      </c>
      <c r="E44" s="6">
        <f>男子!L71</f>
        <v>0</v>
      </c>
      <c r="L44" s="13">
        <f>男子!D71</f>
        <v>0</v>
      </c>
      <c r="M44" s="13">
        <f>男子!E71</f>
        <v>0</v>
      </c>
      <c r="N44" s="7" t="str">
        <f>男子!$K$2</f>
        <v>栃木</v>
      </c>
      <c r="O44" s="7">
        <f>男子!F71</f>
        <v>0</v>
      </c>
      <c r="P44" s="7">
        <f>男子!G71</f>
        <v>0</v>
      </c>
      <c r="Q44" s="7">
        <f>男子!I71</f>
        <v>0</v>
      </c>
      <c r="R44">
        <f>男子!H71</f>
        <v>0</v>
      </c>
      <c r="S44">
        <v>1</v>
      </c>
      <c r="U44">
        <f>IF(O44="","",VLOOKUP(O44,所属!$B$2:$C$122,2,0))</f>
        <v>9042</v>
      </c>
    </row>
    <row r="45" spans="1:21" x14ac:dyDescent="0.15">
      <c r="A45" s="14">
        <f t="shared" si="0"/>
        <v>10970</v>
      </c>
      <c r="B45">
        <f>男子!C75</f>
        <v>970</v>
      </c>
      <c r="C45" s="17" t="str">
        <f>男子!A75&amp;男子!B75</f>
        <v>共通砲丸投</v>
      </c>
      <c r="D45">
        <f>IF(C45="","",VLOOKUP(C45,競技!$B$1:$C$17,2,0))</f>
        <v>16</v>
      </c>
      <c r="E45" s="6">
        <f>男子!L75</f>
        <v>0</v>
      </c>
      <c r="L45" s="13">
        <f>男子!D75</f>
        <v>0</v>
      </c>
      <c r="M45" s="13">
        <f>男子!E75</f>
        <v>0</v>
      </c>
      <c r="N45" s="7" t="str">
        <f>男子!$K$2</f>
        <v>栃木</v>
      </c>
      <c r="O45" s="7">
        <f>男子!F75</f>
        <v>0</v>
      </c>
      <c r="P45" s="7">
        <f>男子!G75</f>
        <v>0</v>
      </c>
      <c r="Q45" s="7">
        <f>男子!I75</f>
        <v>0</v>
      </c>
      <c r="R45">
        <f>男子!H75</f>
        <v>0</v>
      </c>
      <c r="S45">
        <v>1</v>
      </c>
      <c r="U45">
        <f>IF(O45="","",VLOOKUP(O45,所属!$B$2:$C$122,2,0))</f>
        <v>9042</v>
      </c>
    </row>
    <row r="46" spans="1:21" x14ac:dyDescent="0.15">
      <c r="A46" s="14">
        <f t="shared" si="0"/>
        <v>10971</v>
      </c>
      <c r="B46">
        <f>男子!C76</f>
        <v>971</v>
      </c>
      <c r="C46" s="17" t="str">
        <f>男子!A76&amp;男子!B76</f>
        <v>共通砲丸投</v>
      </c>
      <c r="D46">
        <f>IF(C46="","",VLOOKUP(C46,競技!$B$1:$C$17,2,0))</f>
        <v>16</v>
      </c>
      <c r="E46" s="6">
        <f>男子!L76</f>
        <v>0</v>
      </c>
      <c r="L46" s="13">
        <f>男子!D76</f>
        <v>0</v>
      </c>
      <c r="M46" s="13">
        <f>男子!E76</f>
        <v>0</v>
      </c>
      <c r="N46" s="7" t="str">
        <f>男子!$K$2</f>
        <v>栃木</v>
      </c>
      <c r="O46" s="7">
        <f>男子!F76</f>
        <v>0</v>
      </c>
      <c r="P46" s="7">
        <f>男子!G76</f>
        <v>0</v>
      </c>
      <c r="Q46" s="7">
        <f>男子!I76</f>
        <v>0</v>
      </c>
      <c r="R46">
        <f>男子!H76</f>
        <v>0</v>
      </c>
      <c r="S46">
        <v>1</v>
      </c>
      <c r="U46">
        <f>IF(O46="","",VLOOKUP(O46,所属!$B$2:$C$122,2,0))</f>
        <v>9042</v>
      </c>
    </row>
    <row r="47" spans="1:21" x14ac:dyDescent="0.15">
      <c r="A47" s="14">
        <f t="shared" si="0"/>
        <v>10972</v>
      </c>
      <c r="B47">
        <f>男子!C77</f>
        <v>972</v>
      </c>
      <c r="C47" s="17" t="str">
        <f>男子!A77&amp;男子!B77</f>
        <v>共通円盤投</v>
      </c>
      <c r="D47" t="e">
        <f>IF(C47="","",VLOOKUP(C47,競技!$B$1:$C$17,2,0))</f>
        <v>#N/A</v>
      </c>
      <c r="E47" s="6">
        <f>男子!L77</f>
        <v>0</v>
      </c>
      <c r="L47" s="13">
        <f>男子!D77</f>
        <v>0</v>
      </c>
      <c r="M47" s="13">
        <f>男子!E77</f>
        <v>0</v>
      </c>
      <c r="N47" s="7" t="str">
        <f>男子!$K$2</f>
        <v>栃木</v>
      </c>
      <c r="O47" s="7">
        <f>男子!F77</f>
        <v>0</v>
      </c>
      <c r="P47" s="7">
        <f>男子!G77</f>
        <v>0</v>
      </c>
      <c r="Q47" s="7">
        <f>男子!I77</f>
        <v>0</v>
      </c>
      <c r="R47">
        <f>男子!H77</f>
        <v>0</v>
      </c>
      <c r="S47">
        <v>1</v>
      </c>
      <c r="U47">
        <f>IF(O47="","",VLOOKUP(O47,所属!$B$2:$C$122,2,0))</f>
        <v>9042</v>
      </c>
    </row>
    <row r="48" spans="1:21" x14ac:dyDescent="0.15">
      <c r="A48" s="14">
        <f t="shared" si="0"/>
        <v>10977</v>
      </c>
      <c r="B48">
        <f>男子!C82</f>
        <v>977</v>
      </c>
      <c r="C48" s="17" t="str">
        <f>男子!A82&amp;男子!B82</f>
        <v>共通円盤投</v>
      </c>
      <c r="D48" t="e">
        <f>IF(C48="","",VLOOKUP(C48,競技!$B$1:$C$17,2,0))</f>
        <v>#N/A</v>
      </c>
      <c r="E48" s="6">
        <f>男子!L82</f>
        <v>0</v>
      </c>
      <c r="L48" s="13">
        <f>男子!D82</f>
        <v>0</v>
      </c>
      <c r="M48" s="13">
        <f>男子!E82</f>
        <v>0</v>
      </c>
      <c r="N48" s="7" t="str">
        <f>男子!$K$2</f>
        <v>栃木</v>
      </c>
      <c r="O48" s="7">
        <f>男子!F82</f>
        <v>0</v>
      </c>
      <c r="P48" s="7">
        <f>男子!G82</f>
        <v>0</v>
      </c>
      <c r="Q48" s="7">
        <f>男子!I82</f>
        <v>0</v>
      </c>
      <c r="R48">
        <f>男子!H82</f>
        <v>0</v>
      </c>
      <c r="S48">
        <v>1</v>
      </c>
      <c r="U48">
        <f>IF(O48="","",VLOOKUP(O48,所属!$B$2:$C$122,2,0))</f>
        <v>9042</v>
      </c>
    </row>
    <row r="49" spans="1:21" x14ac:dyDescent="0.15">
      <c r="A49" s="14">
        <f t="shared" si="0"/>
        <v>10000</v>
      </c>
      <c r="B49">
        <f>男子!C83</f>
        <v>0</v>
      </c>
      <c r="C49" s="17" t="str">
        <f>男子!A83&amp;男子!B83</f>
        <v>共通4×100mR</v>
      </c>
      <c r="D49">
        <f>IF(C49="","",VLOOKUP(C49,競技!$B$1:$C$17,2,0))</f>
        <v>11</v>
      </c>
      <c r="E49" s="6">
        <f>男子!L83</f>
        <v>0</v>
      </c>
      <c r="L49" s="13">
        <f>男子!D83</f>
        <v>0</v>
      </c>
      <c r="M49" s="13">
        <f>男子!E83</f>
        <v>0</v>
      </c>
      <c r="N49" s="7" t="str">
        <f>男子!$K$2</f>
        <v>栃木</v>
      </c>
      <c r="O49" s="7">
        <f>男子!F83</f>
        <v>0</v>
      </c>
      <c r="P49" s="7">
        <f>男子!G83</f>
        <v>0</v>
      </c>
      <c r="Q49" s="7">
        <f>男子!I83</f>
        <v>0</v>
      </c>
      <c r="R49">
        <f>男子!H83</f>
        <v>0</v>
      </c>
      <c r="S49">
        <v>1</v>
      </c>
      <c r="U49">
        <f>IF(O49="","",VLOOKUP(O49,所属!$B$2:$C$122,2,0))</f>
        <v>9042</v>
      </c>
    </row>
    <row r="50" spans="1:21" x14ac:dyDescent="0.15">
      <c r="A50" s="14">
        <f t="shared" si="0"/>
        <v>10000</v>
      </c>
      <c r="B50">
        <f>男子!C84</f>
        <v>0</v>
      </c>
      <c r="C50" s="17" t="str">
        <f>男子!A84&amp;男子!B84</f>
        <v>共通4×100mR</v>
      </c>
      <c r="D50">
        <f>IF(C50="","",VLOOKUP(C50,競技!$B$1:$C$17,2,0))</f>
        <v>11</v>
      </c>
      <c r="E50" s="6">
        <f>男子!L84</f>
        <v>0</v>
      </c>
      <c r="L50" s="13">
        <f>男子!D84</f>
        <v>0</v>
      </c>
      <c r="M50" s="13">
        <f>男子!E84</f>
        <v>0</v>
      </c>
      <c r="N50" s="7" t="str">
        <f>男子!$K$2</f>
        <v>栃木</v>
      </c>
      <c r="O50" s="7">
        <f>男子!F84</f>
        <v>0</v>
      </c>
      <c r="P50" s="7">
        <f>男子!G84</f>
        <v>0</v>
      </c>
      <c r="Q50" s="7">
        <f>男子!I84</f>
        <v>0</v>
      </c>
      <c r="R50">
        <f>男子!H84</f>
        <v>0</v>
      </c>
      <c r="S50">
        <v>1</v>
      </c>
      <c r="U50">
        <f>IF(O50="","",VLOOKUP(O50,所属!$B$2:$C$122,2,0))</f>
        <v>9042</v>
      </c>
    </row>
    <row r="51" spans="1:21" x14ac:dyDescent="0.15">
      <c r="A51" s="14">
        <f t="shared" si="0"/>
        <v>10000</v>
      </c>
      <c r="B51">
        <f>男子!C85</f>
        <v>0</v>
      </c>
      <c r="C51" s="17" t="str">
        <f>男子!A85&amp;男子!B85</f>
        <v>共通4×100mR</v>
      </c>
      <c r="D51">
        <f>IF(C51="","",VLOOKUP(C51,競技!$B$1:$C$17,2,0))</f>
        <v>11</v>
      </c>
      <c r="E51" s="6">
        <f>男子!L85</f>
        <v>0</v>
      </c>
      <c r="L51" s="13">
        <f>男子!D85</f>
        <v>0</v>
      </c>
      <c r="M51" s="13">
        <f>男子!E85</f>
        <v>0</v>
      </c>
      <c r="N51" s="7" t="str">
        <f>男子!$K$2</f>
        <v>栃木</v>
      </c>
      <c r="O51" s="7">
        <f>男子!F85</f>
        <v>0</v>
      </c>
      <c r="P51" s="7">
        <f>男子!G85</f>
        <v>0</v>
      </c>
      <c r="Q51" s="7">
        <f>男子!I85</f>
        <v>0</v>
      </c>
      <c r="R51">
        <f>男子!H85</f>
        <v>0</v>
      </c>
      <c r="S51">
        <v>1</v>
      </c>
      <c r="U51">
        <f>IF(O51="","",VLOOKUP(O51,所属!$B$2:$C$122,2,0))</f>
        <v>9042</v>
      </c>
    </row>
    <row r="52" spans="1:21" x14ac:dyDescent="0.15">
      <c r="A52" s="14">
        <f t="shared" si="0"/>
        <v>10000</v>
      </c>
      <c r="B52">
        <f>男子!C86</f>
        <v>0</v>
      </c>
      <c r="C52" s="17" t="str">
        <f>男子!A86&amp;男子!B86</f>
        <v>共通4×100mR</v>
      </c>
      <c r="D52">
        <f>IF(C52="","",VLOOKUP(C52,競技!$B$1:$C$17,2,0))</f>
        <v>11</v>
      </c>
      <c r="E52" s="6">
        <f>男子!L86</f>
        <v>0</v>
      </c>
      <c r="L52" s="13">
        <f>男子!D86</f>
        <v>0</v>
      </c>
      <c r="M52" s="13">
        <f>男子!E86</f>
        <v>0</v>
      </c>
      <c r="N52" s="7" t="str">
        <f>男子!$K$2</f>
        <v>栃木</v>
      </c>
      <c r="O52" s="7">
        <f>男子!F86</f>
        <v>0</v>
      </c>
      <c r="P52" s="7">
        <f>男子!G86</f>
        <v>0</v>
      </c>
      <c r="Q52" s="7">
        <f>男子!I86</f>
        <v>0</v>
      </c>
      <c r="R52">
        <f>男子!H86</f>
        <v>0</v>
      </c>
      <c r="S52">
        <v>1</v>
      </c>
      <c r="U52">
        <f>IF(O52="","",VLOOKUP(O52,所属!$B$2:$C$122,2,0))</f>
        <v>9042</v>
      </c>
    </row>
    <row r="53" spans="1:21" x14ac:dyDescent="0.15">
      <c r="A53" s="14">
        <f t="shared" si="0"/>
        <v>10000</v>
      </c>
      <c r="B53">
        <f>男子!C87</f>
        <v>0</v>
      </c>
      <c r="C53" s="17" t="str">
        <f>男子!A87&amp;男子!B87</f>
        <v>共通4×100mR</v>
      </c>
      <c r="D53">
        <f>IF(C53="","",VLOOKUP(C53,競技!$B$1:$C$17,2,0))</f>
        <v>11</v>
      </c>
      <c r="E53" s="6">
        <f>男子!L87</f>
        <v>0</v>
      </c>
      <c r="L53" s="13">
        <f>男子!D87</f>
        <v>0</v>
      </c>
      <c r="M53" s="13">
        <f>男子!E87</f>
        <v>0</v>
      </c>
      <c r="N53" s="7" t="str">
        <f>男子!$K$2</f>
        <v>栃木</v>
      </c>
      <c r="O53" s="7">
        <f>男子!F87</f>
        <v>0</v>
      </c>
      <c r="P53" s="7">
        <f>男子!G87</f>
        <v>0</v>
      </c>
      <c r="Q53" s="7">
        <f>男子!I87</f>
        <v>0</v>
      </c>
      <c r="R53">
        <f>男子!H87</f>
        <v>0</v>
      </c>
      <c r="S53">
        <v>1</v>
      </c>
      <c r="U53">
        <f>IF(O53="","",VLOOKUP(O53,所属!$B$2:$C$122,2,0))</f>
        <v>9042</v>
      </c>
    </row>
    <row r="54" spans="1:21" x14ac:dyDescent="0.15">
      <c r="A54" s="14">
        <f t="shared" si="0"/>
        <v>10000</v>
      </c>
      <c r="B54">
        <f>男子!C88</f>
        <v>0</v>
      </c>
      <c r="C54" s="17" t="str">
        <f>男子!A88&amp;男子!B88</f>
        <v>共通4×100mR</v>
      </c>
      <c r="D54">
        <f>IF(C54="","",VLOOKUP(C54,競技!$B$1:$C$17,2,0))</f>
        <v>11</v>
      </c>
      <c r="E54" s="6">
        <f>男子!L88</f>
        <v>0</v>
      </c>
      <c r="L54" s="13">
        <f>男子!D88</f>
        <v>0</v>
      </c>
      <c r="M54" s="13">
        <f>男子!E88</f>
        <v>0</v>
      </c>
      <c r="N54" s="7" t="str">
        <f>男子!$K$2</f>
        <v>栃木</v>
      </c>
      <c r="O54" s="7">
        <f>男子!F88</f>
        <v>0</v>
      </c>
      <c r="P54" s="7">
        <f>男子!G88</f>
        <v>0</v>
      </c>
      <c r="Q54" s="7">
        <f>男子!I88</f>
        <v>0</v>
      </c>
      <c r="R54">
        <f>男子!H88</f>
        <v>0</v>
      </c>
      <c r="S54">
        <v>1</v>
      </c>
      <c r="U54">
        <f>IF(O54="","",VLOOKUP(O54,所属!$B$2:$C$122,2,0))</f>
        <v>9042</v>
      </c>
    </row>
    <row r="55" spans="1:21" x14ac:dyDescent="0.15">
      <c r="A55" s="14">
        <f t="shared" si="0"/>
        <v>10000</v>
      </c>
      <c r="B55">
        <f>男子!C89</f>
        <v>0</v>
      </c>
      <c r="C55" s="17" t="str">
        <f>男子!A89&amp;男子!B89</f>
        <v>共通4×100mR</v>
      </c>
      <c r="D55">
        <f>IF(C55="","",VLOOKUP(C55,競技!$B$1:$C$17,2,0))</f>
        <v>11</v>
      </c>
      <c r="E55" s="6">
        <f>男子!L89</f>
        <v>0</v>
      </c>
      <c r="L55" s="13">
        <f>男子!D89</f>
        <v>0</v>
      </c>
      <c r="M55" s="13">
        <f>男子!E89</f>
        <v>0</v>
      </c>
      <c r="N55" s="7" t="str">
        <f>男子!$K$2</f>
        <v>栃木</v>
      </c>
      <c r="O55" s="7">
        <f>男子!F89</f>
        <v>0</v>
      </c>
      <c r="P55" s="7">
        <f>男子!G89</f>
        <v>0</v>
      </c>
      <c r="Q55" s="7">
        <f>男子!I89</f>
        <v>0</v>
      </c>
      <c r="R55">
        <f>男子!H89</f>
        <v>0</v>
      </c>
      <c r="S55">
        <v>1</v>
      </c>
      <c r="U55">
        <f>IF(O55="","",VLOOKUP(O55,所属!$B$2:$C$122,2,0))</f>
        <v>9042</v>
      </c>
    </row>
    <row r="56" spans="1:21" x14ac:dyDescent="0.15">
      <c r="A56" s="14">
        <f t="shared" si="0"/>
        <v>10000</v>
      </c>
      <c r="B56">
        <f>男子!C90</f>
        <v>0</v>
      </c>
      <c r="C56" s="17" t="str">
        <f>男子!A90&amp;男子!B90</f>
        <v>共通4×100mR</v>
      </c>
      <c r="D56">
        <f>IF(C56="","",VLOOKUP(C56,競技!$B$1:$C$17,2,0))</f>
        <v>11</v>
      </c>
      <c r="E56" s="6">
        <f>男子!L90</f>
        <v>0</v>
      </c>
      <c r="L56" s="13">
        <f>男子!D90</f>
        <v>0</v>
      </c>
      <c r="M56" s="13">
        <f>男子!E90</f>
        <v>0</v>
      </c>
      <c r="N56" s="7" t="str">
        <f>男子!$K$2</f>
        <v>栃木</v>
      </c>
      <c r="O56" s="7">
        <f>男子!F90</f>
        <v>0</v>
      </c>
      <c r="P56" s="7">
        <f>男子!G90</f>
        <v>0</v>
      </c>
      <c r="Q56" s="7">
        <f>男子!I90</f>
        <v>0</v>
      </c>
      <c r="R56">
        <f>男子!H90</f>
        <v>0</v>
      </c>
      <c r="S56">
        <v>1</v>
      </c>
      <c r="U56">
        <f>IF(O56="","",VLOOKUP(O56,所属!$B$2:$C$122,2,0))</f>
        <v>9042</v>
      </c>
    </row>
    <row r="57" spans="1:21" x14ac:dyDescent="0.15">
      <c r="A57" s="14">
        <f t="shared" si="0"/>
        <v>10000</v>
      </c>
      <c r="B57">
        <f>男子!C91</f>
        <v>0</v>
      </c>
      <c r="C57" s="17" t="str">
        <f>男子!A91&amp;男子!B91</f>
        <v>共通4×100mR</v>
      </c>
      <c r="D57">
        <f>IF(C57="","",VLOOKUP(C57,競技!$B$1:$C$17,2,0))</f>
        <v>11</v>
      </c>
      <c r="E57" s="6">
        <f>男子!L91</f>
        <v>0</v>
      </c>
      <c r="L57" s="13">
        <f>男子!D91</f>
        <v>0</v>
      </c>
      <c r="M57" s="13">
        <f>男子!E91</f>
        <v>0</v>
      </c>
      <c r="N57" s="7" t="str">
        <f>男子!$K$2</f>
        <v>栃木</v>
      </c>
      <c r="O57" s="7">
        <f>男子!F91</f>
        <v>0</v>
      </c>
      <c r="P57" s="7">
        <f>男子!G91</f>
        <v>0</v>
      </c>
      <c r="Q57" s="7">
        <f>男子!I91</f>
        <v>0</v>
      </c>
      <c r="R57">
        <f>男子!H91</f>
        <v>0</v>
      </c>
      <c r="S57">
        <v>1</v>
      </c>
      <c r="U57">
        <f>IF(O57="","",VLOOKUP(O57,所属!$B$2:$C$122,2,0))</f>
        <v>9042</v>
      </c>
    </row>
    <row r="58" spans="1:21" x14ac:dyDescent="0.15">
      <c r="A58" s="14">
        <f t="shared" si="0"/>
        <v>10000</v>
      </c>
      <c r="B58">
        <f>男子!C92</f>
        <v>0</v>
      </c>
      <c r="C58" s="17" t="str">
        <f>男子!A92&amp;男子!B92</f>
        <v>共通4×100mR</v>
      </c>
      <c r="D58">
        <f>IF(C58="","",VLOOKUP(C58,競技!$B$1:$C$17,2,0))</f>
        <v>11</v>
      </c>
      <c r="E58" s="6">
        <f>男子!L92</f>
        <v>0</v>
      </c>
      <c r="L58" s="13">
        <f>男子!D92</f>
        <v>0</v>
      </c>
      <c r="M58" s="13">
        <f>男子!E92</f>
        <v>0</v>
      </c>
      <c r="N58" s="7" t="str">
        <f>男子!$K$2</f>
        <v>栃木</v>
      </c>
      <c r="O58" s="7">
        <f>男子!F92</f>
        <v>0</v>
      </c>
      <c r="P58" s="7">
        <f>男子!G92</f>
        <v>0</v>
      </c>
      <c r="Q58" s="7">
        <f>男子!I92</f>
        <v>0</v>
      </c>
      <c r="R58">
        <f>男子!H92</f>
        <v>0</v>
      </c>
      <c r="S58">
        <v>1</v>
      </c>
      <c r="U58">
        <f>IF(O58="","",VLOOKUP(O58,所属!$B$2:$C$122,2,0))</f>
        <v>9042</v>
      </c>
    </row>
    <row r="59" spans="1:21" x14ac:dyDescent="0.15">
      <c r="A59" s="14">
        <f t="shared" si="0"/>
        <v>10000</v>
      </c>
      <c r="B59">
        <f>男子!C93</f>
        <v>0</v>
      </c>
      <c r="C59" s="17" t="str">
        <f>男子!A93&amp;男子!B93</f>
        <v>共通4×100mR</v>
      </c>
      <c r="D59">
        <f>IF(C59="","",VLOOKUP(C59,競技!$B$1:$C$17,2,0))</f>
        <v>11</v>
      </c>
      <c r="E59" s="6">
        <f>男子!L93</f>
        <v>0</v>
      </c>
      <c r="L59" s="13">
        <f>男子!D93</f>
        <v>0</v>
      </c>
      <c r="M59" s="13">
        <f>男子!E93</f>
        <v>0</v>
      </c>
      <c r="N59" s="7" t="str">
        <f>男子!$K$2</f>
        <v>栃木</v>
      </c>
      <c r="O59" s="7">
        <f>男子!F93</f>
        <v>0</v>
      </c>
      <c r="P59" s="7">
        <f>男子!G93</f>
        <v>0</v>
      </c>
      <c r="Q59" s="7">
        <f>男子!I93</f>
        <v>0</v>
      </c>
      <c r="R59">
        <f>男子!H93</f>
        <v>0</v>
      </c>
      <c r="S59">
        <v>1</v>
      </c>
      <c r="U59">
        <f>IF(O59="","",VLOOKUP(O59,所属!$B$2:$C$122,2,0))</f>
        <v>9042</v>
      </c>
    </row>
    <row r="60" spans="1:21" x14ac:dyDescent="0.15">
      <c r="A60" s="14">
        <f t="shared" si="0"/>
        <v>10000</v>
      </c>
      <c r="B60">
        <f>男子!C94</f>
        <v>0</v>
      </c>
      <c r="C60" s="17" t="str">
        <f>男子!A94&amp;男子!B94</f>
        <v>共通4×100mR</v>
      </c>
      <c r="D60">
        <f>IF(C60="","",VLOOKUP(C60,競技!$B$1:$C$17,2,0))</f>
        <v>11</v>
      </c>
      <c r="E60" s="6">
        <f>男子!L94</f>
        <v>0</v>
      </c>
      <c r="L60" s="13">
        <f>男子!D94</f>
        <v>0</v>
      </c>
      <c r="M60" s="13">
        <f>男子!E94</f>
        <v>0</v>
      </c>
      <c r="N60" s="7" t="str">
        <f>男子!$K$2</f>
        <v>栃木</v>
      </c>
      <c r="O60" s="7">
        <f>男子!F94</f>
        <v>0</v>
      </c>
      <c r="P60" s="7">
        <f>男子!G94</f>
        <v>0</v>
      </c>
      <c r="Q60" s="7">
        <f>男子!I94</f>
        <v>0</v>
      </c>
      <c r="R60">
        <f>男子!H94</f>
        <v>0</v>
      </c>
      <c r="S60">
        <v>1</v>
      </c>
      <c r="U60">
        <f>IF(O60="","",VLOOKUP(O60,所属!$B$2:$C$122,2,0))</f>
        <v>9042</v>
      </c>
    </row>
    <row r="61" spans="1:21" x14ac:dyDescent="0.15">
      <c r="A61" s="14">
        <f t="shared" si="0"/>
        <v>10000</v>
      </c>
      <c r="B61">
        <f>男子!C101</f>
        <v>0</v>
      </c>
      <c r="C61" s="17" t="str">
        <f>男子!A101&amp;男子!B101</f>
        <v>共通4×100mR</v>
      </c>
      <c r="D61">
        <f>IF(C61="","",VLOOKUP(C61,競技!$B$1:$C$17,2,0))</f>
        <v>11</v>
      </c>
      <c r="E61" s="6">
        <f>男子!L101</f>
        <v>0</v>
      </c>
      <c r="L61" s="13">
        <f>男子!D101</f>
        <v>0</v>
      </c>
      <c r="M61" s="13">
        <f>男子!E101</f>
        <v>0</v>
      </c>
      <c r="N61" s="7" t="str">
        <f>男子!$K$2</f>
        <v>栃木</v>
      </c>
      <c r="O61" s="7">
        <f>男子!F101</f>
        <v>0</v>
      </c>
      <c r="P61" s="7">
        <f>男子!G101</f>
        <v>0</v>
      </c>
      <c r="Q61" s="7">
        <f>男子!I101</f>
        <v>0</v>
      </c>
      <c r="R61">
        <f>男子!H101</f>
        <v>0</v>
      </c>
      <c r="S61">
        <v>1</v>
      </c>
      <c r="U61">
        <f>IF(O61="","",VLOOKUP(O61,所属!$B$2:$C$122,2,0))</f>
        <v>9042</v>
      </c>
    </row>
    <row r="62" spans="1:21" x14ac:dyDescent="0.15">
      <c r="A62" s="14">
        <f t="shared" si="0"/>
        <v>10000</v>
      </c>
      <c r="B62">
        <f>男子!C102</f>
        <v>0</v>
      </c>
      <c r="C62" s="17" t="str">
        <f>男子!A102&amp;男子!B102</f>
        <v>共通4×100mR</v>
      </c>
      <c r="D62">
        <f>IF(C62="","",VLOOKUP(C62,競技!$B$1:$C$17,2,0))</f>
        <v>11</v>
      </c>
      <c r="E62" s="6">
        <f>男子!L102</f>
        <v>0</v>
      </c>
      <c r="L62" s="13">
        <f>男子!D102</f>
        <v>0</v>
      </c>
      <c r="M62" s="13">
        <f>男子!E102</f>
        <v>0</v>
      </c>
      <c r="N62" s="7" t="str">
        <f>男子!$K$2</f>
        <v>栃木</v>
      </c>
      <c r="O62" s="7">
        <f>男子!F102</f>
        <v>0</v>
      </c>
      <c r="P62" s="7">
        <f>男子!G102</f>
        <v>0</v>
      </c>
      <c r="Q62" s="7">
        <f>男子!I102</f>
        <v>0</v>
      </c>
      <c r="R62">
        <f>男子!H102</f>
        <v>0</v>
      </c>
      <c r="S62">
        <v>1</v>
      </c>
      <c r="U62">
        <f>IF(O62="","",VLOOKUP(O62,所属!$B$2:$C$122,2,0))</f>
        <v>9042</v>
      </c>
    </row>
    <row r="63" spans="1:21" x14ac:dyDescent="0.15">
      <c r="A63" s="14">
        <f t="shared" si="0"/>
        <v>10000</v>
      </c>
      <c r="B63">
        <f>男子!C103</f>
        <v>0</v>
      </c>
      <c r="C63" s="17" t="str">
        <f>男子!A103&amp;男子!B103</f>
        <v>共通4×100mR</v>
      </c>
      <c r="D63">
        <f>IF(C63="","",VLOOKUP(C63,競技!$B$1:$C$17,2,0))</f>
        <v>11</v>
      </c>
      <c r="E63" s="6">
        <f>男子!L103</f>
        <v>0</v>
      </c>
      <c r="L63" s="13">
        <f>男子!D103</f>
        <v>0</v>
      </c>
      <c r="M63" s="13">
        <f>男子!E103</f>
        <v>0</v>
      </c>
      <c r="N63" s="7" t="str">
        <f>男子!$K$2</f>
        <v>栃木</v>
      </c>
      <c r="O63" s="7">
        <f>男子!F103</f>
        <v>0</v>
      </c>
      <c r="P63" s="7">
        <f>男子!G103</f>
        <v>0</v>
      </c>
      <c r="Q63" s="7">
        <f>男子!I103</f>
        <v>0</v>
      </c>
      <c r="R63">
        <f>男子!H103</f>
        <v>0</v>
      </c>
      <c r="S63">
        <v>1</v>
      </c>
      <c r="U63">
        <f>IF(O63="","",VLOOKUP(O63,所属!$B$2:$C$122,2,0))</f>
        <v>9042</v>
      </c>
    </row>
    <row r="64" spans="1:21" x14ac:dyDescent="0.15">
      <c r="A64" s="14">
        <f t="shared" si="0"/>
        <v>10000</v>
      </c>
      <c r="B64">
        <f>男子!C104</f>
        <v>0</v>
      </c>
      <c r="C64" s="17" t="str">
        <f>男子!A104&amp;男子!B104</f>
        <v>共通4×100mR</v>
      </c>
      <c r="D64">
        <f>IF(C64="","",VLOOKUP(C64,競技!$B$1:$C$17,2,0))</f>
        <v>11</v>
      </c>
      <c r="E64" s="6">
        <f>男子!L104</f>
        <v>0</v>
      </c>
      <c r="L64" s="13">
        <f>男子!D104</f>
        <v>0</v>
      </c>
      <c r="M64" s="13">
        <f>男子!E104</f>
        <v>0</v>
      </c>
      <c r="N64" s="7" t="str">
        <f>男子!$K$2</f>
        <v>栃木</v>
      </c>
      <c r="O64" s="7">
        <f>男子!F104</f>
        <v>0</v>
      </c>
      <c r="P64" s="7">
        <f>男子!G104</f>
        <v>0</v>
      </c>
      <c r="Q64" s="7">
        <f>男子!I104</f>
        <v>0</v>
      </c>
      <c r="R64">
        <f>男子!H104</f>
        <v>0</v>
      </c>
      <c r="S64">
        <v>1</v>
      </c>
      <c r="U64">
        <f>IF(O64="","",VLOOKUP(O64,所属!$B$2:$C$122,2,0))</f>
        <v>9042</v>
      </c>
    </row>
    <row r="65" spans="1:21" x14ac:dyDescent="0.15">
      <c r="A65" s="14">
        <f t="shared" si="0"/>
        <v>10000</v>
      </c>
      <c r="B65">
        <f>男子!C105</f>
        <v>0</v>
      </c>
      <c r="C65" s="17" t="str">
        <f>男子!A105&amp;男子!B105</f>
        <v>共通4×100mR</v>
      </c>
      <c r="D65">
        <f>IF(C65="","",VLOOKUP(C65,競技!$B$1:$C$17,2,0))</f>
        <v>11</v>
      </c>
      <c r="E65" s="6">
        <f>男子!L105</f>
        <v>0</v>
      </c>
      <c r="L65" s="13">
        <f>男子!D105</f>
        <v>0</v>
      </c>
      <c r="M65" s="13">
        <f>男子!E105</f>
        <v>0</v>
      </c>
      <c r="N65" s="7" t="str">
        <f>男子!$K$2</f>
        <v>栃木</v>
      </c>
      <c r="O65" s="7">
        <f>男子!F105</f>
        <v>0</v>
      </c>
      <c r="P65" s="7">
        <f>男子!G105</f>
        <v>0</v>
      </c>
      <c r="Q65" s="7">
        <f>男子!I105</f>
        <v>0</v>
      </c>
      <c r="R65">
        <f>男子!H105</f>
        <v>0</v>
      </c>
      <c r="S65">
        <v>1</v>
      </c>
      <c r="U65">
        <f>IF(O65="","",VLOOKUP(O65,所属!$B$2:$C$122,2,0))</f>
        <v>9042</v>
      </c>
    </row>
    <row r="66" spans="1:21" x14ac:dyDescent="0.15">
      <c r="A66" s="14">
        <f t="shared" si="0"/>
        <v>10000</v>
      </c>
      <c r="B66">
        <f>男子!C106</f>
        <v>0</v>
      </c>
      <c r="C66" s="17" t="str">
        <f>男子!A106&amp;男子!B106</f>
        <v>共通4×100mR</v>
      </c>
      <c r="D66">
        <f>IF(C66="","",VLOOKUP(C66,競技!$B$1:$C$17,2,0))</f>
        <v>11</v>
      </c>
      <c r="E66" s="6">
        <f>男子!L106</f>
        <v>0</v>
      </c>
      <c r="L66" s="13">
        <f>男子!D106</f>
        <v>0</v>
      </c>
      <c r="M66" s="13">
        <f>男子!E106</f>
        <v>0</v>
      </c>
      <c r="N66" s="7" t="str">
        <f>男子!$K$2</f>
        <v>栃木</v>
      </c>
      <c r="O66" s="7">
        <f>男子!F106</f>
        <v>0</v>
      </c>
      <c r="P66" s="7">
        <f>男子!G106</f>
        <v>0</v>
      </c>
      <c r="Q66" s="7">
        <f>男子!I106</f>
        <v>0</v>
      </c>
      <c r="R66">
        <f>男子!H106</f>
        <v>0</v>
      </c>
      <c r="S66">
        <v>1</v>
      </c>
      <c r="U66">
        <f>IF(O66="","",VLOOKUP(O66,所属!$B$2:$C$122,2,0))</f>
        <v>9042</v>
      </c>
    </row>
    <row r="67" spans="1:21" x14ac:dyDescent="0.15">
      <c r="A67" s="15" t="e">
        <f>20000+B67</f>
        <v>#REF!</v>
      </c>
      <c r="B67" t="e">
        <f>#REF!</f>
        <v>#REF!</v>
      </c>
      <c r="C67" s="16" t="e">
        <f>#REF!&amp;#REF!</f>
        <v>#REF!</v>
      </c>
      <c r="D67" t="e">
        <f>IF(C67="","",VLOOKUP(C67,競技!$B$18:$C$31,2,0))</f>
        <v>#REF!</v>
      </c>
      <c r="E67" s="6" t="e">
        <f>#REF!</f>
        <v>#REF!</v>
      </c>
      <c r="L67" t="e">
        <f>#REF!</f>
        <v>#REF!</v>
      </c>
      <c r="M67" t="e">
        <f>#REF!</f>
        <v>#REF!</v>
      </c>
      <c r="N67" s="7" t="e">
        <f>#REF!</f>
        <v>#REF!</v>
      </c>
      <c r="O67" s="5" t="e">
        <f>#REF!</f>
        <v>#REF!</v>
      </c>
      <c r="P67" s="5" t="e">
        <f>#REF!</f>
        <v>#REF!</v>
      </c>
      <c r="Q67" s="7" t="e">
        <f>#REF!</f>
        <v>#REF!</v>
      </c>
      <c r="R67" t="e">
        <f>#REF!</f>
        <v>#REF!</v>
      </c>
      <c r="S67">
        <v>2</v>
      </c>
      <c r="U67" t="e">
        <f>IF(O67="","",VLOOKUP(O67,所属!$B$2:$C$122,2,0))</f>
        <v>#REF!</v>
      </c>
    </row>
    <row r="68" spans="1:21" x14ac:dyDescent="0.15">
      <c r="A68" s="15" t="e">
        <f t="shared" ref="A68:A122" si="1">20000+B68</f>
        <v>#REF!</v>
      </c>
      <c r="B68" t="e">
        <f>#REF!</f>
        <v>#REF!</v>
      </c>
      <c r="C68" s="16" t="e">
        <f>#REF!&amp;#REF!</f>
        <v>#REF!</v>
      </c>
      <c r="D68" t="e">
        <f>IF(C68="","",VLOOKUP(C68,競技!$B$18:$C$31,2,0))</f>
        <v>#REF!</v>
      </c>
      <c r="E68" s="6" t="e">
        <f>#REF!</f>
        <v>#REF!</v>
      </c>
      <c r="L68" t="e">
        <f>#REF!</f>
        <v>#REF!</v>
      </c>
      <c r="M68" t="e">
        <f>#REF!</f>
        <v>#REF!</v>
      </c>
      <c r="N68" s="7" t="e">
        <f>#REF!</f>
        <v>#REF!</v>
      </c>
      <c r="O68" s="5" t="e">
        <f>#REF!</f>
        <v>#REF!</v>
      </c>
      <c r="P68" s="5" t="e">
        <f>#REF!</f>
        <v>#REF!</v>
      </c>
      <c r="Q68" s="7" t="e">
        <f>#REF!</f>
        <v>#REF!</v>
      </c>
      <c r="R68" t="e">
        <f>#REF!</f>
        <v>#REF!</v>
      </c>
      <c r="S68">
        <v>2</v>
      </c>
      <c r="U68" t="e">
        <f>IF(O68="","",VLOOKUP(O68,所属!$B$2:$C$122,2,0))</f>
        <v>#REF!</v>
      </c>
    </row>
    <row r="69" spans="1:21" x14ac:dyDescent="0.15">
      <c r="A69" s="15" t="e">
        <f t="shared" si="1"/>
        <v>#REF!</v>
      </c>
      <c r="B69" t="e">
        <f>#REF!</f>
        <v>#REF!</v>
      </c>
      <c r="C69" s="16" t="e">
        <f>#REF!&amp;#REF!</f>
        <v>#REF!</v>
      </c>
      <c r="D69" t="e">
        <f>IF(C69="","",VLOOKUP(C69,競技!$B$18:$C$31,2,0))</f>
        <v>#REF!</v>
      </c>
      <c r="E69" s="6" t="e">
        <f>#REF!</f>
        <v>#REF!</v>
      </c>
      <c r="L69" t="e">
        <f>#REF!</f>
        <v>#REF!</v>
      </c>
      <c r="M69" t="e">
        <f>#REF!</f>
        <v>#REF!</v>
      </c>
      <c r="N69" s="7" t="e">
        <f>#REF!</f>
        <v>#REF!</v>
      </c>
      <c r="O69" s="5" t="e">
        <f>#REF!</f>
        <v>#REF!</v>
      </c>
      <c r="P69" s="5" t="e">
        <f>#REF!</f>
        <v>#REF!</v>
      </c>
      <c r="Q69" s="7" t="e">
        <f>#REF!</f>
        <v>#REF!</v>
      </c>
      <c r="R69" t="e">
        <f>#REF!</f>
        <v>#REF!</v>
      </c>
      <c r="S69">
        <v>2</v>
      </c>
      <c r="U69" t="e">
        <f>IF(O69="","",VLOOKUP(O69,所属!$B$2:$C$122,2,0))</f>
        <v>#REF!</v>
      </c>
    </row>
    <row r="70" spans="1:21" x14ac:dyDescent="0.15">
      <c r="A70" s="15" t="e">
        <f t="shared" si="1"/>
        <v>#REF!</v>
      </c>
      <c r="B70" t="e">
        <f>#REF!</f>
        <v>#REF!</v>
      </c>
      <c r="C70" s="16" t="e">
        <f>#REF!&amp;#REF!</f>
        <v>#REF!</v>
      </c>
      <c r="D70" t="e">
        <f>IF(C70="","",VLOOKUP(C70,競技!$B$18:$C$31,2,0))</f>
        <v>#REF!</v>
      </c>
      <c r="E70" s="6" t="e">
        <f>#REF!</f>
        <v>#REF!</v>
      </c>
      <c r="L70" t="e">
        <f>#REF!</f>
        <v>#REF!</v>
      </c>
      <c r="M70" t="e">
        <f>#REF!</f>
        <v>#REF!</v>
      </c>
      <c r="N70" s="7" t="e">
        <f>#REF!</f>
        <v>#REF!</v>
      </c>
      <c r="O70" s="5" t="e">
        <f>#REF!</f>
        <v>#REF!</v>
      </c>
      <c r="P70" s="5" t="e">
        <f>#REF!</f>
        <v>#REF!</v>
      </c>
      <c r="Q70" s="7" t="e">
        <f>#REF!</f>
        <v>#REF!</v>
      </c>
      <c r="R70" t="e">
        <f>#REF!</f>
        <v>#REF!</v>
      </c>
      <c r="S70">
        <v>2</v>
      </c>
      <c r="U70" t="e">
        <f>IF(O70="","",VLOOKUP(O70,所属!$B$2:$C$122,2,0))</f>
        <v>#REF!</v>
      </c>
    </row>
    <row r="71" spans="1:21" x14ac:dyDescent="0.15">
      <c r="A71" s="15" t="e">
        <f t="shared" si="1"/>
        <v>#REF!</v>
      </c>
      <c r="B71" t="e">
        <f>#REF!</f>
        <v>#REF!</v>
      </c>
      <c r="C71" s="16" t="e">
        <f>#REF!&amp;#REF!</f>
        <v>#REF!</v>
      </c>
      <c r="D71" t="e">
        <f>IF(C71="","",VLOOKUP(C71,競技!$B$18:$C$31,2,0))</f>
        <v>#REF!</v>
      </c>
      <c r="E71" s="6" t="e">
        <f>#REF!</f>
        <v>#REF!</v>
      </c>
      <c r="L71" t="e">
        <f>#REF!</f>
        <v>#REF!</v>
      </c>
      <c r="M71" t="e">
        <f>#REF!</f>
        <v>#REF!</v>
      </c>
      <c r="N71" s="7" t="e">
        <f>#REF!</f>
        <v>#REF!</v>
      </c>
      <c r="O71" s="5" t="e">
        <f>#REF!</f>
        <v>#REF!</v>
      </c>
      <c r="P71" s="5" t="e">
        <f>#REF!</f>
        <v>#REF!</v>
      </c>
      <c r="Q71" s="7" t="e">
        <f>#REF!</f>
        <v>#REF!</v>
      </c>
      <c r="R71" t="e">
        <f>#REF!</f>
        <v>#REF!</v>
      </c>
      <c r="S71">
        <v>2</v>
      </c>
      <c r="U71" t="e">
        <f>IF(O71="","",VLOOKUP(O71,所属!$B$2:$C$122,2,0))</f>
        <v>#REF!</v>
      </c>
    </row>
    <row r="72" spans="1:21" x14ac:dyDescent="0.15">
      <c r="A72" s="15" t="e">
        <f t="shared" si="1"/>
        <v>#REF!</v>
      </c>
      <c r="B72" t="e">
        <f>#REF!</f>
        <v>#REF!</v>
      </c>
      <c r="C72" s="16" t="e">
        <f>#REF!&amp;#REF!</f>
        <v>#REF!</v>
      </c>
      <c r="D72" t="e">
        <f>IF(C72="","",VLOOKUP(C72,競技!$B$18:$C$31,2,0))</f>
        <v>#REF!</v>
      </c>
      <c r="E72" s="6" t="e">
        <f>#REF!</f>
        <v>#REF!</v>
      </c>
      <c r="L72" t="e">
        <f>#REF!</f>
        <v>#REF!</v>
      </c>
      <c r="M72" t="e">
        <f>#REF!</f>
        <v>#REF!</v>
      </c>
      <c r="N72" s="7" t="e">
        <f>#REF!</f>
        <v>#REF!</v>
      </c>
      <c r="O72" s="5" t="e">
        <f>#REF!</f>
        <v>#REF!</v>
      </c>
      <c r="P72" s="5" t="e">
        <f>#REF!</f>
        <v>#REF!</v>
      </c>
      <c r="Q72" s="7" t="e">
        <f>#REF!</f>
        <v>#REF!</v>
      </c>
      <c r="R72" t="e">
        <f>#REF!</f>
        <v>#REF!</v>
      </c>
      <c r="S72">
        <v>2</v>
      </c>
      <c r="U72" t="e">
        <f>IF(O72="","",VLOOKUP(O72,所属!$B$2:$C$122,2,0))</f>
        <v>#REF!</v>
      </c>
    </row>
    <row r="73" spans="1:21" x14ac:dyDescent="0.15">
      <c r="A73" s="15" t="e">
        <f t="shared" si="1"/>
        <v>#REF!</v>
      </c>
      <c r="B73" t="e">
        <f>#REF!</f>
        <v>#REF!</v>
      </c>
      <c r="C73" s="16" t="e">
        <f>#REF!&amp;#REF!</f>
        <v>#REF!</v>
      </c>
      <c r="D73" t="e">
        <f>IF(C73="","",VLOOKUP(C73,競技!$B$18:$C$31,2,0))</f>
        <v>#REF!</v>
      </c>
      <c r="E73" s="6" t="e">
        <f>#REF!</f>
        <v>#REF!</v>
      </c>
      <c r="L73" t="e">
        <f>#REF!</f>
        <v>#REF!</v>
      </c>
      <c r="M73" t="e">
        <f>#REF!</f>
        <v>#REF!</v>
      </c>
      <c r="N73" s="7" t="e">
        <f>#REF!</f>
        <v>#REF!</v>
      </c>
      <c r="O73" s="5" t="e">
        <f>#REF!</f>
        <v>#REF!</v>
      </c>
      <c r="P73" s="5" t="e">
        <f>#REF!</f>
        <v>#REF!</v>
      </c>
      <c r="Q73" s="7" t="e">
        <f>#REF!</f>
        <v>#REF!</v>
      </c>
      <c r="R73" t="e">
        <f>#REF!</f>
        <v>#REF!</v>
      </c>
      <c r="S73">
        <v>2</v>
      </c>
      <c r="U73" t="e">
        <f>IF(O73="","",VLOOKUP(O73,所属!$B$2:$C$122,2,0))</f>
        <v>#REF!</v>
      </c>
    </row>
    <row r="74" spans="1:21" x14ac:dyDescent="0.15">
      <c r="A74" s="15" t="e">
        <f t="shared" si="1"/>
        <v>#REF!</v>
      </c>
      <c r="B74" t="e">
        <f>#REF!</f>
        <v>#REF!</v>
      </c>
      <c r="C74" s="16" t="e">
        <f>#REF!&amp;#REF!</f>
        <v>#REF!</v>
      </c>
      <c r="D74" t="e">
        <f>IF(C74="","",VLOOKUP(C74,競技!$B$18:$C$31,2,0))</f>
        <v>#REF!</v>
      </c>
      <c r="E74" s="6" t="e">
        <f>#REF!</f>
        <v>#REF!</v>
      </c>
      <c r="L74" t="e">
        <f>#REF!</f>
        <v>#REF!</v>
      </c>
      <c r="M74" t="e">
        <f>#REF!</f>
        <v>#REF!</v>
      </c>
      <c r="N74" s="7" t="e">
        <f>#REF!</f>
        <v>#REF!</v>
      </c>
      <c r="O74" s="5" t="e">
        <f>#REF!</f>
        <v>#REF!</v>
      </c>
      <c r="P74" s="5" t="e">
        <f>#REF!</f>
        <v>#REF!</v>
      </c>
      <c r="Q74" s="7" t="e">
        <f>#REF!</f>
        <v>#REF!</v>
      </c>
      <c r="R74" t="e">
        <f>#REF!</f>
        <v>#REF!</v>
      </c>
      <c r="S74">
        <v>2</v>
      </c>
      <c r="U74" t="e">
        <f>IF(O74="","",VLOOKUP(O74,所属!$B$2:$C$122,2,0))</f>
        <v>#REF!</v>
      </c>
    </row>
    <row r="75" spans="1:21" x14ac:dyDescent="0.15">
      <c r="A75" s="15" t="e">
        <f t="shared" si="1"/>
        <v>#REF!</v>
      </c>
      <c r="B75" t="e">
        <f>#REF!</f>
        <v>#REF!</v>
      </c>
      <c r="C75" s="16" t="e">
        <f>#REF!&amp;#REF!</f>
        <v>#REF!</v>
      </c>
      <c r="D75" t="e">
        <f>IF(C75="","",VLOOKUP(C75,競技!$B$18:$C$31,2,0))</f>
        <v>#REF!</v>
      </c>
      <c r="E75" s="6" t="e">
        <f>#REF!</f>
        <v>#REF!</v>
      </c>
      <c r="L75" t="e">
        <f>#REF!</f>
        <v>#REF!</v>
      </c>
      <c r="M75" t="e">
        <f>#REF!</f>
        <v>#REF!</v>
      </c>
      <c r="N75" s="7" t="e">
        <f>#REF!</f>
        <v>#REF!</v>
      </c>
      <c r="O75" s="5" t="e">
        <f>#REF!</f>
        <v>#REF!</v>
      </c>
      <c r="P75" s="5" t="e">
        <f>#REF!</f>
        <v>#REF!</v>
      </c>
      <c r="Q75" s="7" t="e">
        <f>#REF!</f>
        <v>#REF!</v>
      </c>
      <c r="R75" t="e">
        <f>#REF!</f>
        <v>#REF!</v>
      </c>
      <c r="S75">
        <v>2</v>
      </c>
      <c r="U75" t="e">
        <f>IF(O75="","",VLOOKUP(O75,所属!$B$2:$C$122,2,0))</f>
        <v>#REF!</v>
      </c>
    </row>
    <row r="76" spans="1:21" x14ac:dyDescent="0.15">
      <c r="A76" s="15" t="e">
        <f t="shared" si="1"/>
        <v>#REF!</v>
      </c>
      <c r="B76" t="e">
        <f>#REF!</f>
        <v>#REF!</v>
      </c>
      <c r="C76" s="16" t="e">
        <f>#REF!&amp;#REF!</f>
        <v>#REF!</v>
      </c>
      <c r="D76" t="e">
        <f>IF(C76="","",VLOOKUP(C76,競技!$B$18:$C$31,2,0))</f>
        <v>#REF!</v>
      </c>
      <c r="E76" s="6" t="e">
        <f>#REF!</f>
        <v>#REF!</v>
      </c>
      <c r="L76" t="e">
        <f>#REF!</f>
        <v>#REF!</v>
      </c>
      <c r="M76" t="e">
        <f>#REF!</f>
        <v>#REF!</v>
      </c>
      <c r="N76" s="7" t="e">
        <f>#REF!</f>
        <v>#REF!</v>
      </c>
      <c r="O76" s="5" t="e">
        <f>#REF!</f>
        <v>#REF!</v>
      </c>
      <c r="P76" s="5" t="e">
        <f>#REF!</f>
        <v>#REF!</v>
      </c>
      <c r="Q76" s="7" t="e">
        <f>#REF!</f>
        <v>#REF!</v>
      </c>
      <c r="R76" t="e">
        <f>#REF!</f>
        <v>#REF!</v>
      </c>
      <c r="S76">
        <v>2</v>
      </c>
      <c r="U76" t="e">
        <f>IF(O76="","",VLOOKUP(O76,所属!$B$2:$C$122,2,0))</f>
        <v>#REF!</v>
      </c>
    </row>
    <row r="77" spans="1:21" x14ac:dyDescent="0.15">
      <c r="A77" s="15" t="e">
        <f t="shared" si="1"/>
        <v>#REF!</v>
      </c>
      <c r="B77" t="e">
        <f>#REF!</f>
        <v>#REF!</v>
      </c>
      <c r="C77" s="16" t="e">
        <f>#REF!&amp;#REF!</f>
        <v>#REF!</v>
      </c>
      <c r="D77" t="e">
        <f>IF(C77="","",VLOOKUP(C77,競技!$B$18:$C$31,2,0))</f>
        <v>#REF!</v>
      </c>
      <c r="E77" s="6" t="e">
        <f>#REF!</f>
        <v>#REF!</v>
      </c>
      <c r="L77" t="e">
        <f>#REF!</f>
        <v>#REF!</v>
      </c>
      <c r="M77" t="e">
        <f>#REF!</f>
        <v>#REF!</v>
      </c>
      <c r="N77" s="7" t="e">
        <f>#REF!</f>
        <v>#REF!</v>
      </c>
      <c r="O77" s="5" t="e">
        <f>#REF!</f>
        <v>#REF!</v>
      </c>
      <c r="P77" s="5" t="e">
        <f>#REF!</f>
        <v>#REF!</v>
      </c>
      <c r="Q77" s="7" t="e">
        <f>#REF!</f>
        <v>#REF!</v>
      </c>
      <c r="R77" t="e">
        <f>#REF!</f>
        <v>#REF!</v>
      </c>
      <c r="S77">
        <v>2</v>
      </c>
      <c r="U77" t="e">
        <f>IF(O77="","",VLOOKUP(O77,所属!$B$2:$C$122,2,0))</f>
        <v>#REF!</v>
      </c>
    </row>
    <row r="78" spans="1:21" x14ac:dyDescent="0.15">
      <c r="A78" s="15" t="e">
        <f t="shared" si="1"/>
        <v>#REF!</v>
      </c>
      <c r="B78" t="e">
        <f>#REF!</f>
        <v>#REF!</v>
      </c>
      <c r="C78" s="16" t="e">
        <f>#REF!&amp;#REF!</f>
        <v>#REF!</v>
      </c>
      <c r="D78" t="e">
        <f>IF(C78="","",VLOOKUP(C78,競技!$B$18:$C$31,2,0))</f>
        <v>#REF!</v>
      </c>
      <c r="E78" s="6" t="e">
        <f>#REF!</f>
        <v>#REF!</v>
      </c>
      <c r="L78" t="e">
        <f>#REF!</f>
        <v>#REF!</v>
      </c>
      <c r="M78" t="e">
        <f>#REF!</f>
        <v>#REF!</v>
      </c>
      <c r="N78" s="7" t="e">
        <f>#REF!</f>
        <v>#REF!</v>
      </c>
      <c r="O78" s="5" t="e">
        <f>#REF!</f>
        <v>#REF!</v>
      </c>
      <c r="P78" s="5" t="e">
        <f>#REF!</f>
        <v>#REF!</v>
      </c>
      <c r="Q78" s="7" t="e">
        <f>#REF!</f>
        <v>#REF!</v>
      </c>
      <c r="R78" t="e">
        <f>#REF!</f>
        <v>#REF!</v>
      </c>
      <c r="S78">
        <v>2</v>
      </c>
      <c r="U78" t="e">
        <f>IF(O78="","",VLOOKUP(O78,所属!$B$2:$C$122,2,0))</f>
        <v>#REF!</v>
      </c>
    </row>
    <row r="79" spans="1:21" x14ac:dyDescent="0.15">
      <c r="A79" s="15" t="e">
        <f t="shared" si="1"/>
        <v>#REF!</v>
      </c>
      <c r="B79" t="e">
        <f>#REF!</f>
        <v>#REF!</v>
      </c>
      <c r="C79" s="16" t="e">
        <f>#REF!&amp;#REF!</f>
        <v>#REF!</v>
      </c>
      <c r="D79" t="e">
        <f>IF(C79="","",VLOOKUP(C79,競技!$B$18:$C$31,2,0))</f>
        <v>#REF!</v>
      </c>
      <c r="E79" s="6" t="e">
        <f>#REF!</f>
        <v>#REF!</v>
      </c>
      <c r="L79" t="e">
        <f>#REF!</f>
        <v>#REF!</v>
      </c>
      <c r="M79" t="e">
        <f>#REF!</f>
        <v>#REF!</v>
      </c>
      <c r="N79" s="7" t="e">
        <f>#REF!</f>
        <v>#REF!</v>
      </c>
      <c r="O79" s="5" t="e">
        <f>#REF!</f>
        <v>#REF!</v>
      </c>
      <c r="P79" s="5" t="e">
        <f>#REF!</f>
        <v>#REF!</v>
      </c>
      <c r="Q79" s="7" t="e">
        <f>#REF!</f>
        <v>#REF!</v>
      </c>
      <c r="R79" t="e">
        <f>#REF!</f>
        <v>#REF!</v>
      </c>
      <c r="S79">
        <v>2</v>
      </c>
      <c r="U79" t="e">
        <f>IF(O79="","",VLOOKUP(O79,所属!$B$2:$C$122,2,0))</f>
        <v>#REF!</v>
      </c>
    </row>
    <row r="80" spans="1:21" x14ac:dyDescent="0.15">
      <c r="A80" s="15" t="e">
        <f t="shared" si="1"/>
        <v>#REF!</v>
      </c>
      <c r="B80" t="e">
        <f>#REF!</f>
        <v>#REF!</v>
      </c>
      <c r="C80" s="16" t="e">
        <f>#REF!&amp;#REF!</f>
        <v>#REF!</v>
      </c>
      <c r="D80" t="e">
        <f>IF(C80="","",VLOOKUP(C80,競技!$B$18:$C$31,2,0))</f>
        <v>#REF!</v>
      </c>
      <c r="E80" s="6" t="e">
        <f>#REF!</f>
        <v>#REF!</v>
      </c>
      <c r="L80" t="e">
        <f>#REF!</f>
        <v>#REF!</v>
      </c>
      <c r="M80" t="e">
        <f>#REF!</f>
        <v>#REF!</v>
      </c>
      <c r="N80" s="7" t="e">
        <f>#REF!</f>
        <v>#REF!</v>
      </c>
      <c r="O80" s="5" t="e">
        <f>#REF!</f>
        <v>#REF!</v>
      </c>
      <c r="P80" s="5" t="e">
        <f>#REF!</f>
        <v>#REF!</v>
      </c>
      <c r="Q80" s="7" t="e">
        <f>#REF!</f>
        <v>#REF!</v>
      </c>
      <c r="R80" t="e">
        <f>#REF!</f>
        <v>#REF!</v>
      </c>
      <c r="S80">
        <v>2</v>
      </c>
      <c r="U80" t="e">
        <f>IF(O80="","",VLOOKUP(O80,所属!$B$2:$C$122,2,0))</f>
        <v>#REF!</v>
      </c>
    </row>
    <row r="81" spans="1:21" x14ac:dyDescent="0.15">
      <c r="A81" s="15" t="e">
        <f t="shared" si="1"/>
        <v>#REF!</v>
      </c>
      <c r="B81" t="e">
        <f>#REF!</f>
        <v>#REF!</v>
      </c>
      <c r="C81" s="16" t="e">
        <f>#REF!&amp;#REF!</f>
        <v>#REF!</v>
      </c>
      <c r="D81" t="e">
        <f>IF(C81="","",VLOOKUP(C81,競技!$B$18:$C$31,2,0))</f>
        <v>#REF!</v>
      </c>
      <c r="E81" s="6" t="e">
        <f>#REF!</f>
        <v>#REF!</v>
      </c>
      <c r="L81" t="e">
        <f>#REF!</f>
        <v>#REF!</v>
      </c>
      <c r="M81" t="e">
        <f>#REF!</f>
        <v>#REF!</v>
      </c>
      <c r="N81" s="7" t="e">
        <f>#REF!</f>
        <v>#REF!</v>
      </c>
      <c r="O81" s="5" t="e">
        <f>#REF!</f>
        <v>#REF!</v>
      </c>
      <c r="P81" s="5" t="e">
        <f>#REF!</f>
        <v>#REF!</v>
      </c>
      <c r="Q81" s="7" t="e">
        <f>#REF!</f>
        <v>#REF!</v>
      </c>
      <c r="R81" t="e">
        <f>#REF!</f>
        <v>#REF!</v>
      </c>
      <c r="S81">
        <v>2</v>
      </c>
      <c r="U81" t="e">
        <f>IF(O81="","",VLOOKUP(O81,所属!$B$2:$C$122,2,0))</f>
        <v>#REF!</v>
      </c>
    </row>
    <row r="82" spans="1:21" x14ac:dyDescent="0.15">
      <c r="A82" s="15" t="e">
        <f t="shared" si="1"/>
        <v>#REF!</v>
      </c>
      <c r="B82" t="e">
        <f>#REF!</f>
        <v>#REF!</v>
      </c>
      <c r="C82" s="16" t="e">
        <f>#REF!&amp;#REF!</f>
        <v>#REF!</v>
      </c>
      <c r="D82" t="e">
        <f>IF(C82="","",VLOOKUP(C82,競技!$B$18:$C$31,2,0))</f>
        <v>#REF!</v>
      </c>
      <c r="E82" s="6" t="e">
        <f>#REF!</f>
        <v>#REF!</v>
      </c>
      <c r="L82" t="e">
        <f>#REF!</f>
        <v>#REF!</v>
      </c>
      <c r="M82" t="e">
        <f>#REF!</f>
        <v>#REF!</v>
      </c>
      <c r="N82" s="7" t="e">
        <f>#REF!</f>
        <v>#REF!</v>
      </c>
      <c r="O82" s="5" t="e">
        <f>#REF!</f>
        <v>#REF!</v>
      </c>
      <c r="P82" s="5" t="e">
        <f>#REF!</f>
        <v>#REF!</v>
      </c>
      <c r="Q82" s="7" t="e">
        <f>#REF!</f>
        <v>#REF!</v>
      </c>
      <c r="R82" t="e">
        <f>#REF!</f>
        <v>#REF!</v>
      </c>
      <c r="S82">
        <v>2</v>
      </c>
      <c r="U82" t="e">
        <f>IF(O82="","",VLOOKUP(O82,所属!$B$2:$C$122,2,0))</f>
        <v>#REF!</v>
      </c>
    </row>
    <row r="83" spans="1:21" x14ac:dyDescent="0.15">
      <c r="A83" s="15" t="e">
        <f t="shared" si="1"/>
        <v>#REF!</v>
      </c>
      <c r="B83" t="e">
        <f>#REF!</f>
        <v>#REF!</v>
      </c>
      <c r="C83" s="16" t="e">
        <f>#REF!&amp;#REF!</f>
        <v>#REF!</v>
      </c>
      <c r="D83" t="e">
        <f>IF(C83="","",VLOOKUP(C83,競技!$B$18:$C$31,2,0))</f>
        <v>#REF!</v>
      </c>
      <c r="E83" s="6" t="e">
        <f>#REF!</f>
        <v>#REF!</v>
      </c>
      <c r="L83" t="e">
        <f>#REF!</f>
        <v>#REF!</v>
      </c>
      <c r="M83" t="e">
        <f>#REF!</f>
        <v>#REF!</v>
      </c>
      <c r="N83" s="7" t="e">
        <f>#REF!</f>
        <v>#REF!</v>
      </c>
      <c r="O83" s="5" t="e">
        <f>#REF!</f>
        <v>#REF!</v>
      </c>
      <c r="P83" s="5" t="e">
        <f>#REF!</f>
        <v>#REF!</v>
      </c>
      <c r="Q83" s="7" t="e">
        <f>#REF!</f>
        <v>#REF!</v>
      </c>
      <c r="R83" t="e">
        <f>#REF!</f>
        <v>#REF!</v>
      </c>
      <c r="S83">
        <v>2</v>
      </c>
      <c r="U83" t="e">
        <f>IF(O83="","",VLOOKUP(O83,所属!$B$2:$C$122,2,0))</f>
        <v>#REF!</v>
      </c>
    </row>
    <row r="84" spans="1:21" x14ac:dyDescent="0.15">
      <c r="A84" s="15" t="e">
        <f t="shared" si="1"/>
        <v>#REF!</v>
      </c>
      <c r="B84" t="e">
        <f>#REF!</f>
        <v>#REF!</v>
      </c>
      <c r="C84" s="16" t="e">
        <f>#REF!&amp;#REF!</f>
        <v>#REF!</v>
      </c>
      <c r="D84" t="e">
        <f>IF(C84="","",VLOOKUP(C84,競技!$B$18:$C$31,2,0))</f>
        <v>#REF!</v>
      </c>
      <c r="E84" s="6" t="e">
        <f>#REF!</f>
        <v>#REF!</v>
      </c>
      <c r="L84" t="e">
        <f>#REF!</f>
        <v>#REF!</v>
      </c>
      <c r="M84" t="e">
        <f>#REF!</f>
        <v>#REF!</v>
      </c>
      <c r="N84" s="7" t="e">
        <f>#REF!</f>
        <v>#REF!</v>
      </c>
      <c r="O84" s="5" t="e">
        <f>#REF!</f>
        <v>#REF!</v>
      </c>
      <c r="P84" s="5" t="e">
        <f>#REF!</f>
        <v>#REF!</v>
      </c>
      <c r="Q84" s="7" t="e">
        <f>#REF!</f>
        <v>#REF!</v>
      </c>
      <c r="R84" t="e">
        <f>#REF!</f>
        <v>#REF!</v>
      </c>
      <c r="S84">
        <v>2</v>
      </c>
      <c r="U84" t="e">
        <f>IF(O84="","",VLOOKUP(O84,所属!$B$2:$C$122,2,0))</f>
        <v>#REF!</v>
      </c>
    </row>
    <row r="85" spans="1:21" x14ac:dyDescent="0.15">
      <c r="A85" s="15" t="e">
        <f t="shared" si="1"/>
        <v>#REF!</v>
      </c>
      <c r="B85" t="e">
        <f>#REF!</f>
        <v>#REF!</v>
      </c>
      <c r="C85" s="16" t="e">
        <f>#REF!&amp;#REF!</f>
        <v>#REF!</v>
      </c>
      <c r="D85" t="e">
        <f>IF(C85="","",VLOOKUP(C85,競技!$B$18:$C$31,2,0))</f>
        <v>#REF!</v>
      </c>
      <c r="E85" s="6" t="e">
        <f>#REF!</f>
        <v>#REF!</v>
      </c>
      <c r="L85" t="e">
        <f>#REF!</f>
        <v>#REF!</v>
      </c>
      <c r="M85" t="e">
        <f>#REF!</f>
        <v>#REF!</v>
      </c>
      <c r="N85" s="7" t="e">
        <f>#REF!</f>
        <v>#REF!</v>
      </c>
      <c r="O85" s="5" t="e">
        <f>#REF!</f>
        <v>#REF!</v>
      </c>
      <c r="P85" s="5" t="e">
        <f>#REF!</f>
        <v>#REF!</v>
      </c>
      <c r="Q85" s="7" t="e">
        <f>#REF!</f>
        <v>#REF!</v>
      </c>
      <c r="R85" t="e">
        <f>#REF!</f>
        <v>#REF!</v>
      </c>
      <c r="S85">
        <v>2</v>
      </c>
      <c r="U85" t="e">
        <f>IF(O85="","",VLOOKUP(O85,所属!$B$2:$C$122,2,0))</f>
        <v>#REF!</v>
      </c>
    </row>
    <row r="86" spans="1:21" x14ac:dyDescent="0.15">
      <c r="A86" s="15" t="e">
        <f t="shared" si="1"/>
        <v>#REF!</v>
      </c>
      <c r="B86" t="e">
        <f>#REF!</f>
        <v>#REF!</v>
      </c>
      <c r="C86" s="16" t="e">
        <f>#REF!&amp;#REF!</f>
        <v>#REF!</v>
      </c>
      <c r="D86" t="e">
        <f>IF(C86="","",VLOOKUP(C86,競技!$B$18:$C$31,2,0))</f>
        <v>#REF!</v>
      </c>
      <c r="E86" s="6" t="e">
        <f>#REF!</f>
        <v>#REF!</v>
      </c>
      <c r="L86" t="e">
        <f>#REF!</f>
        <v>#REF!</v>
      </c>
      <c r="M86" t="e">
        <f>#REF!</f>
        <v>#REF!</v>
      </c>
      <c r="N86" s="7" t="e">
        <f>#REF!</f>
        <v>#REF!</v>
      </c>
      <c r="O86" s="5" t="e">
        <f>#REF!</f>
        <v>#REF!</v>
      </c>
      <c r="P86" s="5" t="e">
        <f>#REF!</f>
        <v>#REF!</v>
      </c>
      <c r="Q86" s="7" t="e">
        <f>#REF!</f>
        <v>#REF!</v>
      </c>
      <c r="R86" t="e">
        <f>#REF!</f>
        <v>#REF!</v>
      </c>
      <c r="S86">
        <v>2</v>
      </c>
      <c r="U86" t="e">
        <f>IF(O86="","",VLOOKUP(O86,所属!$B$2:$C$122,2,0))</f>
        <v>#REF!</v>
      </c>
    </row>
    <row r="87" spans="1:21" x14ac:dyDescent="0.15">
      <c r="A87" s="15" t="e">
        <f t="shared" si="1"/>
        <v>#REF!</v>
      </c>
      <c r="B87" t="e">
        <f>#REF!</f>
        <v>#REF!</v>
      </c>
      <c r="C87" s="16" t="e">
        <f>#REF!&amp;#REF!</f>
        <v>#REF!</v>
      </c>
      <c r="D87" t="e">
        <f>IF(C87="","",VLOOKUP(C87,競技!$B$18:$C$31,2,0))</f>
        <v>#REF!</v>
      </c>
      <c r="E87" s="6" t="e">
        <f>#REF!</f>
        <v>#REF!</v>
      </c>
      <c r="L87" t="e">
        <f>#REF!</f>
        <v>#REF!</v>
      </c>
      <c r="M87" t="e">
        <f>#REF!</f>
        <v>#REF!</v>
      </c>
      <c r="N87" s="7" t="e">
        <f>#REF!</f>
        <v>#REF!</v>
      </c>
      <c r="O87" s="5" t="e">
        <f>#REF!</f>
        <v>#REF!</v>
      </c>
      <c r="P87" s="5" t="e">
        <f>#REF!</f>
        <v>#REF!</v>
      </c>
      <c r="Q87" s="7" t="e">
        <f>#REF!</f>
        <v>#REF!</v>
      </c>
      <c r="R87" t="e">
        <f>#REF!</f>
        <v>#REF!</v>
      </c>
      <c r="S87">
        <v>2</v>
      </c>
      <c r="U87" t="e">
        <f>IF(O87="","",VLOOKUP(O87,所属!$B$2:$C$122,2,0))</f>
        <v>#REF!</v>
      </c>
    </row>
    <row r="88" spans="1:21" x14ac:dyDescent="0.15">
      <c r="A88" s="15" t="e">
        <f t="shared" si="1"/>
        <v>#REF!</v>
      </c>
      <c r="B88" t="e">
        <f>#REF!</f>
        <v>#REF!</v>
      </c>
      <c r="C88" s="16" t="e">
        <f>#REF!&amp;#REF!</f>
        <v>#REF!</v>
      </c>
      <c r="D88" t="e">
        <f>IF(C88="","",VLOOKUP(C88,競技!$B$18:$C$31,2,0))</f>
        <v>#REF!</v>
      </c>
      <c r="E88" s="6" t="e">
        <f>#REF!</f>
        <v>#REF!</v>
      </c>
      <c r="L88" t="e">
        <f>#REF!</f>
        <v>#REF!</v>
      </c>
      <c r="M88" t="e">
        <f>#REF!</f>
        <v>#REF!</v>
      </c>
      <c r="N88" s="7" t="e">
        <f>#REF!</f>
        <v>#REF!</v>
      </c>
      <c r="O88" s="5" t="e">
        <f>#REF!</f>
        <v>#REF!</v>
      </c>
      <c r="P88" s="5" t="e">
        <f>#REF!</f>
        <v>#REF!</v>
      </c>
      <c r="Q88" s="7" t="e">
        <f>#REF!</f>
        <v>#REF!</v>
      </c>
      <c r="R88" t="e">
        <f>#REF!</f>
        <v>#REF!</v>
      </c>
      <c r="S88">
        <v>2</v>
      </c>
      <c r="U88" t="e">
        <f>IF(O88="","",VLOOKUP(O88,所属!$B$2:$C$122,2,0))</f>
        <v>#REF!</v>
      </c>
    </row>
    <row r="89" spans="1:21" x14ac:dyDescent="0.15">
      <c r="A89" s="15" t="e">
        <f t="shared" si="1"/>
        <v>#REF!</v>
      </c>
      <c r="B89" t="e">
        <f>#REF!</f>
        <v>#REF!</v>
      </c>
      <c r="C89" s="16" t="e">
        <f>#REF!&amp;#REF!</f>
        <v>#REF!</v>
      </c>
      <c r="D89" t="e">
        <f>IF(C89="","",VLOOKUP(C89,競技!$B$18:$C$31,2,0))</f>
        <v>#REF!</v>
      </c>
      <c r="E89" s="6" t="e">
        <f>#REF!</f>
        <v>#REF!</v>
      </c>
      <c r="L89" t="e">
        <f>#REF!</f>
        <v>#REF!</v>
      </c>
      <c r="M89" t="e">
        <f>#REF!</f>
        <v>#REF!</v>
      </c>
      <c r="N89" s="7" t="e">
        <f>#REF!</f>
        <v>#REF!</v>
      </c>
      <c r="O89" s="5" t="e">
        <f>#REF!</f>
        <v>#REF!</v>
      </c>
      <c r="P89" s="5" t="e">
        <f>#REF!</f>
        <v>#REF!</v>
      </c>
      <c r="Q89" s="7" t="e">
        <f>#REF!</f>
        <v>#REF!</v>
      </c>
      <c r="R89" t="e">
        <f>#REF!</f>
        <v>#REF!</v>
      </c>
      <c r="S89">
        <v>2</v>
      </c>
      <c r="U89" t="e">
        <f>IF(O89="","",VLOOKUP(O89,所属!$B$2:$C$122,2,0))</f>
        <v>#REF!</v>
      </c>
    </row>
    <row r="90" spans="1:21" x14ac:dyDescent="0.15">
      <c r="A90" s="15" t="e">
        <f t="shared" si="1"/>
        <v>#REF!</v>
      </c>
      <c r="B90" t="e">
        <f>#REF!</f>
        <v>#REF!</v>
      </c>
      <c r="C90" s="16" t="e">
        <f>#REF!&amp;#REF!</f>
        <v>#REF!</v>
      </c>
      <c r="D90" t="e">
        <f>IF(C90="","",VLOOKUP(C90,競技!$B$18:$C$31,2,0))</f>
        <v>#REF!</v>
      </c>
      <c r="E90" s="6" t="e">
        <f>#REF!</f>
        <v>#REF!</v>
      </c>
      <c r="L90" t="e">
        <f>#REF!</f>
        <v>#REF!</v>
      </c>
      <c r="M90" t="e">
        <f>#REF!</f>
        <v>#REF!</v>
      </c>
      <c r="N90" s="7" t="e">
        <f>#REF!</f>
        <v>#REF!</v>
      </c>
      <c r="O90" s="5" t="e">
        <f>#REF!</f>
        <v>#REF!</v>
      </c>
      <c r="P90" s="5" t="e">
        <f>#REF!</f>
        <v>#REF!</v>
      </c>
      <c r="Q90" s="7" t="e">
        <f>#REF!</f>
        <v>#REF!</v>
      </c>
      <c r="R90" t="e">
        <f>#REF!</f>
        <v>#REF!</v>
      </c>
      <c r="S90">
        <v>2</v>
      </c>
      <c r="U90" t="e">
        <f>IF(O90="","",VLOOKUP(O90,所属!$B$2:$C$122,2,0))</f>
        <v>#REF!</v>
      </c>
    </row>
    <row r="91" spans="1:21" x14ac:dyDescent="0.15">
      <c r="A91" s="15" t="e">
        <f t="shared" si="1"/>
        <v>#REF!</v>
      </c>
      <c r="B91" t="e">
        <f>#REF!</f>
        <v>#REF!</v>
      </c>
      <c r="C91" s="16" t="e">
        <f>#REF!&amp;#REF!</f>
        <v>#REF!</v>
      </c>
      <c r="D91" t="e">
        <f>IF(C91="","",VLOOKUP(C91,競技!$B$18:$C$31,2,0))</f>
        <v>#REF!</v>
      </c>
      <c r="E91" s="6" t="e">
        <f>#REF!</f>
        <v>#REF!</v>
      </c>
      <c r="L91" t="e">
        <f>#REF!</f>
        <v>#REF!</v>
      </c>
      <c r="M91" t="e">
        <f>#REF!</f>
        <v>#REF!</v>
      </c>
      <c r="N91" s="7" t="e">
        <f>#REF!</f>
        <v>#REF!</v>
      </c>
      <c r="O91" s="5" t="e">
        <f>#REF!</f>
        <v>#REF!</v>
      </c>
      <c r="P91" s="5" t="e">
        <f>#REF!</f>
        <v>#REF!</v>
      </c>
      <c r="Q91" s="7" t="e">
        <f>#REF!</f>
        <v>#REF!</v>
      </c>
      <c r="R91" t="e">
        <f>#REF!</f>
        <v>#REF!</v>
      </c>
      <c r="S91">
        <v>2</v>
      </c>
      <c r="U91" t="e">
        <f>IF(O91="","",VLOOKUP(O91,所属!$B$2:$C$122,2,0))</f>
        <v>#REF!</v>
      </c>
    </row>
    <row r="92" spans="1:21" x14ac:dyDescent="0.15">
      <c r="A92" s="15" t="e">
        <f t="shared" si="1"/>
        <v>#REF!</v>
      </c>
      <c r="B92" t="e">
        <f>#REF!</f>
        <v>#REF!</v>
      </c>
      <c r="C92" s="16" t="e">
        <f>#REF!&amp;#REF!</f>
        <v>#REF!</v>
      </c>
      <c r="D92" t="e">
        <f>IF(C92="","",VLOOKUP(C92,競技!$B$18:$C$31,2,0))</f>
        <v>#REF!</v>
      </c>
      <c r="E92" s="6" t="e">
        <f>#REF!</f>
        <v>#REF!</v>
      </c>
      <c r="L92" t="e">
        <f>#REF!</f>
        <v>#REF!</v>
      </c>
      <c r="M92" t="e">
        <f>#REF!</f>
        <v>#REF!</v>
      </c>
      <c r="N92" s="7" t="e">
        <f>#REF!</f>
        <v>#REF!</v>
      </c>
      <c r="O92" s="5" t="e">
        <f>#REF!</f>
        <v>#REF!</v>
      </c>
      <c r="P92" s="5" t="e">
        <f>#REF!</f>
        <v>#REF!</v>
      </c>
      <c r="Q92" s="7" t="e">
        <f>#REF!</f>
        <v>#REF!</v>
      </c>
      <c r="R92" t="e">
        <f>#REF!</f>
        <v>#REF!</v>
      </c>
      <c r="S92">
        <v>2</v>
      </c>
      <c r="U92" t="e">
        <f>IF(O92="","",VLOOKUP(O92,所属!$B$2:$C$122,2,0))</f>
        <v>#REF!</v>
      </c>
    </row>
    <row r="93" spans="1:21" x14ac:dyDescent="0.15">
      <c r="A93" s="15" t="e">
        <f t="shared" si="1"/>
        <v>#REF!</v>
      </c>
      <c r="B93" t="e">
        <f>#REF!</f>
        <v>#REF!</v>
      </c>
      <c r="C93" s="16" t="e">
        <f>#REF!&amp;#REF!</f>
        <v>#REF!</v>
      </c>
      <c r="D93" t="e">
        <f>IF(C93="","",VLOOKUP(C93,競技!$B$18:$C$31,2,0))</f>
        <v>#REF!</v>
      </c>
      <c r="E93" s="6" t="e">
        <f>#REF!</f>
        <v>#REF!</v>
      </c>
      <c r="L93" t="e">
        <f>#REF!</f>
        <v>#REF!</v>
      </c>
      <c r="M93" t="e">
        <f>#REF!</f>
        <v>#REF!</v>
      </c>
      <c r="N93" s="7" t="e">
        <f>#REF!</f>
        <v>#REF!</v>
      </c>
      <c r="O93" s="5" t="e">
        <f>#REF!</f>
        <v>#REF!</v>
      </c>
      <c r="P93" s="5" t="e">
        <f>#REF!</f>
        <v>#REF!</v>
      </c>
      <c r="Q93" s="7" t="e">
        <f>#REF!</f>
        <v>#REF!</v>
      </c>
      <c r="R93" t="e">
        <f>#REF!</f>
        <v>#REF!</v>
      </c>
      <c r="S93">
        <v>2</v>
      </c>
      <c r="U93" t="e">
        <f>IF(O93="","",VLOOKUP(O93,所属!$B$2:$C$122,2,0))</f>
        <v>#REF!</v>
      </c>
    </row>
    <row r="94" spans="1:21" x14ac:dyDescent="0.15">
      <c r="A94" s="15" t="e">
        <f t="shared" si="1"/>
        <v>#REF!</v>
      </c>
      <c r="B94" t="e">
        <f>#REF!</f>
        <v>#REF!</v>
      </c>
      <c r="C94" s="16" t="e">
        <f>#REF!&amp;#REF!</f>
        <v>#REF!</v>
      </c>
      <c r="D94" t="e">
        <f>IF(C94="","",VLOOKUP(C94,競技!$B$18:$C$31,2,0))</f>
        <v>#REF!</v>
      </c>
      <c r="E94" s="6" t="e">
        <f>#REF!</f>
        <v>#REF!</v>
      </c>
      <c r="L94" t="e">
        <f>#REF!</f>
        <v>#REF!</v>
      </c>
      <c r="M94" t="e">
        <f>#REF!</f>
        <v>#REF!</v>
      </c>
      <c r="N94" s="7" t="e">
        <f>#REF!</f>
        <v>#REF!</v>
      </c>
      <c r="O94" s="5" t="e">
        <f>#REF!</f>
        <v>#REF!</v>
      </c>
      <c r="P94" s="5" t="e">
        <f>#REF!</f>
        <v>#REF!</v>
      </c>
      <c r="Q94" s="7" t="e">
        <f>#REF!</f>
        <v>#REF!</v>
      </c>
      <c r="R94" t="e">
        <f>#REF!</f>
        <v>#REF!</v>
      </c>
      <c r="S94">
        <v>2</v>
      </c>
      <c r="U94" t="e">
        <f>IF(O94="","",VLOOKUP(O94,所属!$B$2:$C$122,2,0))</f>
        <v>#REF!</v>
      </c>
    </row>
    <row r="95" spans="1:21" x14ac:dyDescent="0.15">
      <c r="A95" s="15" t="e">
        <f t="shared" si="1"/>
        <v>#REF!</v>
      </c>
      <c r="B95" t="e">
        <f>#REF!</f>
        <v>#REF!</v>
      </c>
      <c r="C95" s="16" t="e">
        <f>#REF!&amp;#REF!</f>
        <v>#REF!</v>
      </c>
      <c r="D95" t="e">
        <f>IF(C95="","",VLOOKUP(C95,競技!$B$18:$C$31,2,0))</f>
        <v>#REF!</v>
      </c>
      <c r="E95" s="6" t="e">
        <f>#REF!</f>
        <v>#REF!</v>
      </c>
      <c r="L95" t="e">
        <f>#REF!</f>
        <v>#REF!</v>
      </c>
      <c r="M95" t="e">
        <f>#REF!</f>
        <v>#REF!</v>
      </c>
      <c r="N95" s="7" t="e">
        <f>#REF!</f>
        <v>#REF!</v>
      </c>
      <c r="O95" s="5" t="e">
        <f>#REF!</f>
        <v>#REF!</v>
      </c>
      <c r="P95" s="5" t="e">
        <f>#REF!</f>
        <v>#REF!</v>
      </c>
      <c r="Q95" s="7" t="e">
        <f>#REF!</f>
        <v>#REF!</v>
      </c>
      <c r="R95" t="e">
        <f>#REF!</f>
        <v>#REF!</v>
      </c>
      <c r="S95">
        <v>2</v>
      </c>
      <c r="U95" t="e">
        <f>IF(O95="","",VLOOKUP(O95,所属!$B$2:$C$122,2,0))</f>
        <v>#REF!</v>
      </c>
    </row>
    <row r="96" spans="1:21" x14ac:dyDescent="0.15">
      <c r="A96" s="15" t="e">
        <f t="shared" si="1"/>
        <v>#REF!</v>
      </c>
      <c r="B96" t="e">
        <f>#REF!</f>
        <v>#REF!</v>
      </c>
      <c r="C96" s="16" t="e">
        <f>#REF!&amp;#REF!</f>
        <v>#REF!</v>
      </c>
      <c r="D96" t="e">
        <f>IF(C96="","",VLOOKUP(C96,競技!$B$18:$C$31,2,0))</f>
        <v>#REF!</v>
      </c>
      <c r="E96" s="6" t="e">
        <f>#REF!</f>
        <v>#REF!</v>
      </c>
      <c r="L96" t="e">
        <f>#REF!</f>
        <v>#REF!</v>
      </c>
      <c r="M96" t="e">
        <f>#REF!</f>
        <v>#REF!</v>
      </c>
      <c r="N96" s="7" t="e">
        <f>#REF!</f>
        <v>#REF!</v>
      </c>
      <c r="O96" s="5" t="e">
        <f>#REF!</f>
        <v>#REF!</v>
      </c>
      <c r="P96" s="5" t="e">
        <f>#REF!</f>
        <v>#REF!</v>
      </c>
      <c r="Q96" s="7" t="e">
        <f>#REF!</f>
        <v>#REF!</v>
      </c>
      <c r="R96" t="e">
        <f>#REF!</f>
        <v>#REF!</v>
      </c>
      <c r="S96">
        <v>2</v>
      </c>
      <c r="U96" t="e">
        <f>IF(O96="","",VLOOKUP(O96,所属!$B$2:$C$122,2,0))</f>
        <v>#REF!</v>
      </c>
    </row>
    <row r="97" spans="1:21" x14ac:dyDescent="0.15">
      <c r="A97" s="15" t="e">
        <f t="shared" si="1"/>
        <v>#REF!</v>
      </c>
      <c r="B97" t="e">
        <f>#REF!</f>
        <v>#REF!</v>
      </c>
      <c r="C97" s="16" t="e">
        <f>#REF!&amp;#REF!</f>
        <v>#REF!</v>
      </c>
      <c r="D97" t="e">
        <f>IF(C97="","",VLOOKUP(C97,競技!$B$18:$C$31,2,0))</f>
        <v>#REF!</v>
      </c>
      <c r="E97" s="6" t="e">
        <f>#REF!</f>
        <v>#REF!</v>
      </c>
      <c r="L97" t="e">
        <f>#REF!</f>
        <v>#REF!</v>
      </c>
      <c r="M97" t="e">
        <f>#REF!</f>
        <v>#REF!</v>
      </c>
      <c r="N97" s="7" t="e">
        <f>#REF!</f>
        <v>#REF!</v>
      </c>
      <c r="O97" s="5" t="e">
        <f>#REF!</f>
        <v>#REF!</v>
      </c>
      <c r="P97" s="5" t="e">
        <f>#REF!</f>
        <v>#REF!</v>
      </c>
      <c r="Q97" s="7" t="e">
        <f>#REF!</f>
        <v>#REF!</v>
      </c>
      <c r="R97" t="e">
        <f>#REF!</f>
        <v>#REF!</v>
      </c>
      <c r="S97">
        <v>2</v>
      </c>
      <c r="U97" t="e">
        <f>IF(O97="","",VLOOKUP(O97,所属!$B$2:$C$122,2,0))</f>
        <v>#REF!</v>
      </c>
    </row>
    <row r="98" spans="1:21" x14ac:dyDescent="0.15">
      <c r="A98" s="15" t="e">
        <f t="shared" si="1"/>
        <v>#REF!</v>
      </c>
      <c r="B98" t="e">
        <f>#REF!</f>
        <v>#REF!</v>
      </c>
      <c r="C98" s="16" t="e">
        <f>#REF!&amp;#REF!</f>
        <v>#REF!</v>
      </c>
      <c r="D98" t="e">
        <f>IF(C98="","",VLOOKUP(C98,競技!$B$18:$C$31,2,0))</f>
        <v>#REF!</v>
      </c>
      <c r="E98" s="6" t="e">
        <f>#REF!</f>
        <v>#REF!</v>
      </c>
      <c r="L98" t="e">
        <f>#REF!</f>
        <v>#REF!</v>
      </c>
      <c r="M98" t="e">
        <f>#REF!</f>
        <v>#REF!</v>
      </c>
      <c r="N98" s="7" t="e">
        <f>#REF!</f>
        <v>#REF!</v>
      </c>
      <c r="O98" s="5" t="e">
        <f>#REF!</f>
        <v>#REF!</v>
      </c>
      <c r="P98" s="5" t="e">
        <f>#REF!</f>
        <v>#REF!</v>
      </c>
      <c r="Q98" s="7" t="e">
        <f>#REF!</f>
        <v>#REF!</v>
      </c>
      <c r="R98" t="e">
        <f>#REF!</f>
        <v>#REF!</v>
      </c>
      <c r="S98">
        <v>2</v>
      </c>
      <c r="U98" t="e">
        <f>IF(O98="","",VLOOKUP(O98,所属!$B$2:$C$122,2,0))</f>
        <v>#REF!</v>
      </c>
    </row>
    <row r="99" spans="1:21" x14ac:dyDescent="0.15">
      <c r="A99" s="15" t="e">
        <f t="shared" si="1"/>
        <v>#REF!</v>
      </c>
      <c r="B99" t="e">
        <f>#REF!</f>
        <v>#REF!</v>
      </c>
      <c r="C99" s="16" t="e">
        <f>#REF!&amp;#REF!</f>
        <v>#REF!</v>
      </c>
      <c r="D99" t="e">
        <f>IF(C99="","",VLOOKUP(C99,競技!$B$18:$C$31,2,0))</f>
        <v>#REF!</v>
      </c>
      <c r="E99" s="6" t="e">
        <f>#REF!</f>
        <v>#REF!</v>
      </c>
      <c r="L99" t="e">
        <f>#REF!</f>
        <v>#REF!</v>
      </c>
      <c r="M99" t="e">
        <f>#REF!</f>
        <v>#REF!</v>
      </c>
      <c r="N99" s="7" t="e">
        <f>#REF!</f>
        <v>#REF!</v>
      </c>
      <c r="O99" s="5" t="e">
        <f>#REF!</f>
        <v>#REF!</v>
      </c>
      <c r="P99" s="5" t="e">
        <f>#REF!</f>
        <v>#REF!</v>
      </c>
      <c r="Q99" s="7" t="e">
        <f>#REF!</f>
        <v>#REF!</v>
      </c>
      <c r="R99" t="e">
        <f>#REF!</f>
        <v>#REF!</v>
      </c>
      <c r="S99">
        <v>2</v>
      </c>
      <c r="U99" t="e">
        <f>IF(O99="","",VLOOKUP(O99,所属!$B$2:$C$122,2,0))</f>
        <v>#REF!</v>
      </c>
    </row>
    <row r="100" spans="1:21" x14ac:dyDescent="0.15">
      <c r="A100" s="15" t="e">
        <f t="shared" si="1"/>
        <v>#REF!</v>
      </c>
      <c r="B100" t="e">
        <f>#REF!</f>
        <v>#REF!</v>
      </c>
      <c r="C100" s="16" t="e">
        <f>#REF!&amp;#REF!</f>
        <v>#REF!</v>
      </c>
      <c r="D100" t="e">
        <f>IF(C100="","",VLOOKUP(C100,競技!$B$18:$C$31,2,0))</f>
        <v>#REF!</v>
      </c>
      <c r="E100" s="6" t="e">
        <f>#REF!</f>
        <v>#REF!</v>
      </c>
      <c r="L100" t="e">
        <f>#REF!</f>
        <v>#REF!</v>
      </c>
      <c r="M100" t="e">
        <f>#REF!</f>
        <v>#REF!</v>
      </c>
      <c r="N100" s="7" t="e">
        <f>#REF!</f>
        <v>#REF!</v>
      </c>
      <c r="O100" s="5" t="e">
        <f>#REF!</f>
        <v>#REF!</v>
      </c>
      <c r="P100" s="5" t="e">
        <f>#REF!</f>
        <v>#REF!</v>
      </c>
      <c r="Q100" s="7" t="e">
        <f>#REF!</f>
        <v>#REF!</v>
      </c>
      <c r="R100" t="e">
        <f>#REF!</f>
        <v>#REF!</v>
      </c>
      <c r="S100">
        <v>2</v>
      </c>
      <c r="U100" t="e">
        <f>IF(O100="","",VLOOKUP(O100,所属!$B$2:$C$122,2,0))</f>
        <v>#REF!</v>
      </c>
    </row>
    <row r="101" spans="1:21" x14ac:dyDescent="0.15">
      <c r="A101" s="15" t="e">
        <f t="shared" si="1"/>
        <v>#REF!</v>
      </c>
      <c r="B101" t="e">
        <f>#REF!</f>
        <v>#REF!</v>
      </c>
      <c r="C101" s="16" t="e">
        <f>#REF!&amp;#REF!</f>
        <v>#REF!</v>
      </c>
      <c r="D101" t="e">
        <f>IF(C101="","",VLOOKUP(C101,競技!$B$18:$C$31,2,0))</f>
        <v>#REF!</v>
      </c>
      <c r="E101" s="6" t="e">
        <f>#REF!</f>
        <v>#REF!</v>
      </c>
      <c r="L101" t="e">
        <f>#REF!</f>
        <v>#REF!</v>
      </c>
      <c r="M101" t="e">
        <f>#REF!</f>
        <v>#REF!</v>
      </c>
      <c r="N101" s="7" t="e">
        <f>#REF!</f>
        <v>#REF!</v>
      </c>
      <c r="O101" s="5" t="e">
        <f>#REF!</f>
        <v>#REF!</v>
      </c>
      <c r="P101" s="5" t="e">
        <f>#REF!</f>
        <v>#REF!</v>
      </c>
      <c r="Q101" s="7" t="e">
        <f>#REF!</f>
        <v>#REF!</v>
      </c>
      <c r="R101" t="e">
        <f>#REF!</f>
        <v>#REF!</v>
      </c>
      <c r="S101">
        <v>2</v>
      </c>
      <c r="U101" t="e">
        <f>IF(O101="","",VLOOKUP(O101,所属!$B$2:$C$122,2,0))</f>
        <v>#REF!</v>
      </c>
    </row>
    <row r="102" spans="1:21" x14ac:dyDescent="0.15">
      <c r="A102" s="15" t="e">
        <f t="shared" si="1"/>
        <v>#REF!</v>
      </c>
      <c r="B102" t="e">
        <f>#REF!</f>
        <v>#REF!</v>
      </c>
      <c r="C102" s="16" t="e">
        <f>#REF!&amp;#REF!</f>
        <v>#REF!</v>
      </c>
      <c r="D102" t="e">
        <f>IF(C102="","",VLOOKUP(C102,競技!$B$18:$C$31,2,0))</f>
        <v>#REF!</v>
      </c>
      <c r="E102" s="6" t="e">
        <f>#REF!</f>
        <v>#REF!</v>
      </c>
      <c r="L102" t="e">
        <f>#REF!</f>
        <v>#REF!</v>
      </c>
      <c r="M102" t="e">
        <f>#REF!</f>
        <v>#REF!</v>
      </c>
      <c r="N102" s="7" t="e">
        <f>#REF!</f>
        <v>#REF!</v>
      </c>
      <c r="O102" s="5" t="e">
        <f>#REF!</f>
        <v>#REF!</v>
      </c>
      <c r="P102" s="5" t="e">
        <f>#REF!</f>
        <v>#REF!</v>
      </c>
      <c r="Q102" s="7" t="e">
        <f>#REF!</f>
        <v>#REF!</v>
      </c>
      <c r="R102" t="e">
        <f>#REF!</f>
        <v>#REF!</v>
      </c>
      <c r="S102">
        <v>2</v>
      </c>
      <c r="U102" t="e">
        <f>IF(O102="","",VLOOKUP(O102,所属!$B$2:$C$122,2,0))</f>
        <v>#REF!</v>
      </c>
    </row>
    <row r="103" spans="1:21" x14ac:dyDescent="0.15">
      <c r="A103" s="15" t="e">
        <f t="shared" si="1"/>
        <v>#REF!</v>
      </c>
      <c r="B103" t="e">
        <f>#REF!</f>
        <v>#REF!</v>
      </c>
      <c r="C103" s="16" t="e">
        <f>#REF!&amp;#REF!</f>
        <v>#REF!</v>
      </c>
      <c r="D103" t="e">
        <f>IF(C103="","",VLOOKUP(C103,競技!$B$18:$C$31,2,0))</f>
        <v>#REF!</v>
      </c>
      <c r="E103" s="6" t="e">
        <f>#REF!</f>
        <v>#REF!</v>
      </c>
      <c r="L103" t="e">
        <f>#REF!</f>
        <v>#REF!</v>
      </c>
      <c r="M103" t="e">
        <f>#REF!</f>
        <v>#REF!</v>
      </c>
      <c r="N103" s="7" t="e">
        <f>#REF!</f>
        <v>#REF!</v>
      </c>
      <c r="O103" s="5" t="e">
        <f>#REF!</f>
        <v>#REF!</v>
      </c>
      <c r="P103" s="5" t="e">
        <f>#REF!</f>
        <v>#REF!</v>
      </c>
      <c r="Q103" s="7" t="e">
        <f>#REF!</f>
        <v>#REF!</v>
      </c>
      <c r="R103" t="e">
        <f>#REF!</f>
        <v>#REF!</v>
      </c>
      <c r="S103">
        <v>2</v>
      </c>
      <c r="U103" t="e">
        <f>IF(O103="","",VLOOKUP(O103,所属!$B$2:$C$122,2,0))</f>
        <v>#REF!</v>
      </c>
    </row>
    <row r="104" spans="1:21" x14ac:dyDescent="0.15">
      <c r="A104" s="15" t="e">
        <f t="shared" si="1"/>
        <v>#REF!</v>
      </c>
      <c r="B104" t="e">
        <f>#REF!</f>
        <v>#REF!</v>
      </c>
      <c r="C104" s="16" t="e">
        <f>#REF!&amp;#REF!</f>
        <v>#REF!</v>
      </c>
      <c r="D104" t="e">
        <f>IF(C104="","",VLOOKUP(C104,競技!$B$18:$C$31,2,0))</f>
        <v>#REF!</v>
      </c>
      <c r="E104" s="6" t="e">
        <f>#REF!</f>
        <v>#REF!</v>
      </c>
      <c r="L104" t="e">
        <f>#REF!</f>
        <v>#REF!</v>
      </c>
      <c r="M104" t="e">
        <f>#REF!</f>
        <v>#REF!</v>
      </c>
      <c r="N104" s="7" t="e">
        <f>#REF!</f>
        <v>#REF!</v>
      </c>
      <c r="O104" s="5" t="e">
        <f>#REF!</f>
        <v>#REF!</v>
      </c>
      <c r="P104" s="5" t="e">
        <f>#REF!</f>
        <v>#REF!</v>
      </c>
      <c r="Q104" s="7" t="e">
        <f>#REF!</f>
        <v>#REF!</v>
      </c>
      <c r="R104" t="e">
        <f>#REF!</f>
        <v>#REF!</v>
      </c>
      <c r="S104">
        <v>2</v>
      </c>
      <c r="U104" t="e">
        <f>IF(O104="","",VLOOKUP(O104,所属!$B$2:$C$122,2,0))</f>
        <v>#REF!</v>
      </c>
    </row>
    <row r="105" spans="1:21" x14ac:dyDescent="0.15">
      <c r="A105" s="15" t="e">
        <f t="shared" si="1"/>
        <v>#REF!</v>
      </c>
      <c r="B105" t="e">
        <f>#REF!</f>
        <v>#REF!</v>
      </c>
      <c r="C105" s="16" t="e">
        <f>#REF!&amp;#REF!</f>
        <v>#REF!</v>
      </c>
      <c r="D105" t="e">
        <f>IF(C105="","",VLOOKUP(C105,競技!$B$18:$C$31,2,0))</f>
        <v>#REF!</v>
      </c>
      <c r="E105" s="6" t="e">
        <f>#REF!</f>
        <v>#REF!</v>
      </c>
      <c r="L105" t="e">
        <f>#REF!</f>
        <v>#REF!</v>
      </c>
      <c r="M105" t="e">
        <f>#REF!</f>
        <v>#REF!</v>
      </c>
      <c r="N105" s="7" t="e">
        <f>#REF!</f>
        <v>#REF!</v>
      </c>
      <c r="O105" s="5" t="e">
        <f>#REF!</f>
        <v>#REF!</v>
      </c>
      <c r="P105" s="5" t="e">
        <f>#REF!</f>
        <v>#REF!</v>
      </c>
      <c r="Q105" s="7" t="e">
        <f>#REF!</f>
        <v>#REF!</v>
      </c>
      <c r="R105" t="e">
        <f>#REF!</f>
        <v>#REF!</v>
      </c>
      <c r="S105">
        <v>2</v>
      </c>
      <c r="U105" t="e">
        <f>IF(O105="","",VLOOKUP(O105,所属!$B$2:$C$122,2,0))</f>
        <v>#REF!</v>
      </c>
    </row>
    <row r="106" spans="1:21" x14ac:dyDescent="0.15">
      <c r="A106" s="15" t="e">
        <f t="shared" si="1"/>
        <v>#REF!</v>
      </c>
      <c r="B106" t="e">
        <f>#REF!</f>
        <v>#REF!</v>
      </c>
      <c r="C106" s="16" t="e">
        <f>#REF!&amp;#REF!</f>
        <v>#REF!</v>
      </c>
      <c r="D106" t="e">
        <f>IF(C106="","",VLOOKUP(C106,競技!$B$18:$C$31,2,0))</f>
        <v>#REF!</v>
      </c>
      <c r="E106" s="6" t="e">
        <f>#REF!</f>
        <v>#REF!</v>
      </c>
      <c r="L106" t="e">
        <f>#REF!</f>
        <v>#REF!</v>
      </c>
      <c r="M106" t="e">
        <f>#REF!</f>
        <v>#REF!</v>
      </c>
      <c r="N106" s="7" t="e">
        <f>#REF!</f>
        <v>#REF!</v>
      </c>
      <c r="O106" s="5" t="e">
        <f>#REF!</f>
        <v>#REF!</v>
      </c>
      <c r="P106" s="5" t="e">
        <f>#REF!</f>
        <v>#REF!</v>
      </c>
      <c r="Q106" s="7" t="e">
        <f>#REF!</f>
        <v>#REF!</v>
      </c>
      <c r="R106" t="e">
        <f>#REF!</f>
        <v>#REF!</v>
      </c>
      <c r="S106">
        <v>2</v>
      </c>
      <c r="U106" t="e">
        <f>IF(O106="","",VLOOKUP(O106,所属!$B$2:$C$122,2,0))</f>
        <v>#REF!</v>
      </c>
    </row>
    <row r="107" spans="1:21" x14ac:dyDescent="0.15">
      <c r="A107" s="15" t="e">
        <f t="shared" si="1"/>
        <v>#REF!</v>
      </c>
      <c r="B107" t="e">
        <f>#REF!</f>
        <v>#REF!</v>
      </c>
      <c r="C107" s="16" t="e">
        <f>#REF!&amp;#REF!</f>
        <v>#REF!</v>
      </c>
      <c r="D107" t="e">
        <f>IF(C107="","",VLOOKUP(C107,競技!$B$18:$C$31,2,0))</f>
        <v>#REF!</v>
      </c>
      <c r="E107" s="6" t="e">
        <f>#REF!</f>
        <v>#REF!</v>
      </c>
      <c r="L107" t="e">
        <f>#REF!</f>
        <v>#REF!</v>
      </c>
      <c r="M107" t="e">
        <f>#REF!</f>
        <v>#REF!</v>
      </c>
      <c r="N107" s="7" t="e">
        <f>#REF!</f>
        <v>#REF!</v>
      </c>
      <c r="O107" s="5" t="e">
        <f>#REF!</f>
        <v>#REF!</v>
      </c>
      <c r="P107" s="5" t="e">
        <f>#REF!</f>
        <v>#REF!</v>
      </c>
      <c r="Q107" s="7" t="e">
        <f>#REF!</f>
        <v>#REF!</v>
      </c>
      <c r="R107" t="e">
        <f>#REF!</f>
        <v>#REF!</v>
      </c>
      <c r="S107">
        <v>2</v>
      </c>
      <c r="U107" t="e">
        <f>IF(O107="","",VLOOKUP(O107,所属!$B$2:$C$122,2,0))</f>
        <v>#REF!</v>
      </c>
    </row>
    <row r="108" spans="1:21" x14ac:dyDescent="0.15">
      <c r="A108" s="15" t="e">
        <f t="shared" si="1"/>
        <v>#REF!</v>
      </c>
      <c r="B108" t="e">
        <f>#REF!</f>
        <v>#REF!</v>
      </c>
      <c r="C108" s="16" t="e">
        <f>#REF!&amp;#REF!</f>
        <v>#REF!</v>
      </c>
      <c r="D108" t="e">
        <f>IF(C108="","",VLOOKUP(C108,競技!$B$18:$C$31,2,0))</f>
        <v>#REF!</v>
      </c>
      <c r="E108" s="6" t="e">
        <f>#REF!</f>
        <v>#REF!</v>
      </c>
      <c r="L108" t="e">
        <f>#REF!</f>
        <v>#REF!</v>
      </c>
      <c r="M108" t="e">
        <f>#REF!</f>
        <v>#REF!</v>
      </c>
      <c r="N108" s="7" t="e">
        <f>#REF!</f>
        <v>#REF!</v>
      </c>
      <c r="O108" s="5" t="e">
        <f>#REF!</f>
        <v>#REF!</v>
      </c>
      <c r="P108" s="5" t="e">
        <f>#REF!</f>
        <v>#REF!</v>
      </c>
      <c r="Q108" s="7" t="e">
        <f>#REF!</f>
        <v>#REF!</v>
      </c>
      <c r="R108" t="e">
        <f>#REF!</f>
        <v>#REF!</v>
      </c>
      <c r="S108">
        <v>2</v>
      </c>
      <c r="U108" t="e">
        <f>IF(O108="","",VLOOKUP(O108,所属!$B$2:$C$122,2,0))</f>
        <v>#REF!</v>
      </c>
    </row>
    <row r="109" spans="1:21" x14ac:dyDescent="0.15">
      <c r="A109" s="15" t="e">
        <f t="shared" si="1"/>
        <v>#REF!</v>
      </c>
      <c r="B109" t="e">
        <f>#REF!</f>
        <v>#REF!</v>
      </c>
      <c r="C109" s="16" t="e">
        <f>#REF!&amp;#REF!</f>
        <v>#REF!</v>
      </c>
      <c r="D109" t="e">
        <f>IF(C109="","",VLOOKUP(C109,競技!$B$18:$C$31,2,0))</f>
        <v>#REF!</v>
      </c>
      <c r="E109" s="6" t="e">
        <f>#REF!</f>
        <v>#REF!</v>
      </c>
      <c r="L109" t="e">
        <f>#REF!</f>
        <v>#REF!</v>
      </c>
      <c r="M109" t="e">
        <f>#REF!</f>
        <v>#REF!</v>
      </c>
      <c r="N109" s="7" t="e">
        <f>#REF!</f>
        <v>#REF!</v>
      </c>
      <c r="O109" s="5" t="e">
        <f>#REF!</f>
        <v>#REF!</v>
      </c>
      <c r="P109" s="5" t="e">
        <f>#REF!</f>
        <v>#REF!</v>
      </c>
      <c r="Q109" s="7" t="e">
        <f>#REF!</f>
        <v>#REF!</v>
      </c>
      <c r="R109" t="e">
        <f>#REF!</f>
        <v>#REF!</v>
      </c>
      <c r="S109">
        <v>2</v>
      </c>
      <c r="U109" t="e">
        <f>IF(O109="","",VLOOKUP(O109,所属!$B$2:$C$122,2,0))</f>
        <v>#REF!</v>
      </c>
    </row>
    <row r="110" spans="1:21" x14ac:dyDescent="0.15">
      <c r="A110" s="15" t="e">
        <f t="shared" si="1"/>
        <v>#REF!</v>
      </c>
      <c r="B110" t="e">
        <f>#REF!</f>
        <v>#REF!</v>
      </c>
      <c r="C110" s="16" t="e">
        <f>#REF!&amp;#REF!</f>
        <v>#REF!</v>
      </c>
      <c r="D110" t="e">
        <f>IF(C110="","",VLOOKUP(C110,競技!$B$18:$C$31,2,0))</f>
        <v>#REF!</v>
      </c>
      <c r="E110" s="6" t="e">
        <f>#REF!</f>
        <v>#REF!</v>
      </c>
      <c r="L110" t="e">
        <f>#REF!</f>
        <v>#REF!</v>
      </c>
      <c r="M110" t="e">
        <f>#REF!</f>
        <v>#REF!</v>
      </c>
      <c r="N110" s="7" t="e">
        <f>#REF!</f>
        <v>#REF!</v>
      </c>
      <c r="O110" s="5" t="e">
        <f>#REF!</f>
        <v>#REF!</v>
      </c>
      <c r="P110" s="5" t="e">
        <f>#REF!</f>
        <v>#REF!</v>
      </c>
      <c r="Q110" s="7" t="e">
        <f>#REF!</f>
        <v>#REF!</v>
      </c>
      <c r="R110" t="e">
        <f>#REF!</f>
        <v>#REF!</v>
      </c>
      <c r="S110">
        <v>2</v>
      </c>
      <c r="U110" t="e">
        <f>IF(O110="","",VLOOKUP(O110,所属!$B$2:$C$122,2,0))</f>
        <v>#REF!</v>
      </c>
    </row>
    <row r="111" spans="1:21" x14ac:dyDescent="0.15">
      <c r="A111" s="15" t="e">
        <f t="shared" si="1"/>
        <v>#REF!</v>
      </c>
      <c r="B111" t="e">
        <f>#REF!</f>
        <v>#REF!</v>
      </c>
      <c r="C111" s="16" t="e">
        <f>#REF!&amp;#REF!</f>
        <v>#REF!</v>
      </c>
      <c r="D111" t="e">
        <f>IF(C111="","",VLOOKUP(C111,競技!$B$18:$C$31,2,0))</f>
        <v>#REF!</v>
      </c>
      <c r="E111" s="6" t="e">
        <f>#REF!</f>
        <v>#REF!</v>
      </c>
      <c r="L111" t="e">
        <f>#REF!</f>
        <v>#REF!</v>
      </c>
      <c r="M111" t="e">
        <f>#REF!</f>
        <v>#REF!</v>
      </c>
      <c r="N111" s="7" t="e">
        <f>#REF!</f>
        <v>#REF!</v>
      </c>
      <c r="O111" s="5" t="e">
        <f>#REF!</f>
        <v>#REF!</v>
      </c>
      <c r="P111" s="5" t="e">
        <f>#REF!</f>
        <v>#REF!</v>
      </c>
      <c r="Q111" s="7" t="e">
        <f>#REF!</f>
        <v>#REF!</v>
      </c>
      <c r="R111" t="e">
        <f>#REF!</f>
        <v>#REF!</v>
      </c>
      <c r="S111">
        <v>2</v>
      </c>
      <c r="U111" t="e">
        <f>IF(O111="","",VLOOKUP(O111,所属!$B$2:$C$122,2,0))</f>
        <v>#REF!</v>
      </c>
    </row>
    <row r="112" spans="1:21" x14ac:dyDescent="0.15">
      <c r="A112" s="15" t="e">
        <f t="shared" si="1"/>
        <v>#REF!</v>
      </c>
      <c r="B112" t="e">
        <f>#REF!</f>
        <v>#REF!</v>
      </c>
      <c r="C112" s="16" t="e">
        <f>#REF!&amp;#REF!</f>
        <v>#REF!</v>
      </c>
      <c r="D112" t="e">
        <f>IF(C112="","",VLOOKUP(C112,競技!$B$18:$C$31,2,0))</f>
        <v>#REF!</v>
      </c>
      <c r="E112" s="6" t="e">
        <f>#REF!</f>
        <v>#REF!</v>
      </c>
      <c r="L112" t="e">
        <f>#REF!</f>
        <v>#REF!</v>
      </c>
      <c r="M112" t="e">
        <f>#REF!</f>
        <v>#REF!</v>
      </c>
      <c r="N112" s="7" t="e">
        <f>#REF!</f>
        <v>#REF!</v>
      </c>
      <c r="O112" s="5" t="e">
        <f>#REF!</f>
        <v>#REF!</v>
      </c>
      <c r="P112" s="5" t="e">
        <f>#REF!</f>
        <v>#REF!</v>
      </c>
      <c r="Q112" s="7" t="e">
        <f>#REF!</f>
        <v>#REF!</v>
      </c>
      <c r="R112" t="e">
        <f>#REF!</f>
        <v>#REF!</v>
      </c>
      <c r="S112">
        <v>2</v>
      </c>
      <c r="U112" t="e">
        <f>IF(O112="","",VLOOKUP(O112,所属!$B$2:$C$122,2,0))</f>
        <v>#REF!</v>
      </c>
    </row>
    <row r="113" spans="1:21" x14ac:dyDescent="0.15">
      <c r="A113" s="15" t="e">
        <f t="shared" si="1"/>
        <v>#REF!</v>
      </c>
      <c r="B113" t="e">
        <f>#REF!</f>
        <v>#REF!</v>
      </c>
      <c r="C113" s="16" t="e">
        <f>#REF!&amp;#REF!</f>
        <v>#REF!</v>
      </c>
      <c r="D113" t="e">
        <f>IF(C113="","",VLOOKUP(C113,競技!$B$18:$C$31,2,0))</f>
        <v>#REF!</v>
      </c>
      <c r="E113" s="6" t="e">
        <f>#REF!</f>
        <v>#REF!</v>
      </c>
      <c r="L113" t="e">
        <f>#REF!</f>
        <v>#REF!</v>
      </c>
      <c r="M113" t="e">
        <f>#REF!</f>
        <v>#REF!</v>
      </c>
      <c r="N113" s="7" t="e">
        <f>#REF!</f>
        <v>#REF!</v>
      </c>
      <c r="O113" s="5" t="e">
        <f>#REF!</f>
        <v>#REF!</v>
      </c>
      <c r="P113" s="5" t="e">
        <f>#REF!</f>
        <v>#REF!</v>
      </c>
      <c r="Q113" s="7" t="e">
        <f>#REF!</f>
        <v>#REF!</v>
      </c>
      <c r="R113" t="e">
        <f>#REF!</f>
        <v>#REF!</v>
      </c>
      <c r="S113">
        <v>2</v>
      </c>
      <c r="U113" t="e">
        <f>IF(O113="","",VLOOKUP(O113,所属!$B$2:$C$122,2,0))</f>
        <v>#REF!</v>
      </c>
    </row>
    <row r="114" spans="1:21" x14ac:dyDescent="0.15">
      <c r="A114" s="15" t="e">
        <f t="shared" si="1"/>
        <v>#REF!</v>
      </c>
      <c r="B114" t="e">
        <f>#REF!</f>
        <v>#REF!</v>
      </c>
      <c r="C114" s="16" t="e">
        <f>#REF!&amp;#REF!</f>
        <v>#REF!</v>
      </c>
      <c r="D114" t="e">
        <f>IF(C114="","",VLOOKUP(C114,競技!$B$18:$C$31,2,0))</f>
        <v>#REF!</v>
      </c>
      <c r="E114" s="6" t="e">
        <f>#REF!</f>
        <v>#REF!</v>
      </c>
      <c r="L114" t="e">
        <f>#REF!</f>
        <v>#REF!</v>
      </c>
      <c r="M114" t="e">
        <f>#REF!</f>
        <v>#REF!</v>
      </c>
      <c r="N114" s="7" t="e">
        <f>#REF!</f>
        <v>#REF!</v>
      </c>
      <c r="O114" s="5" t="e">
        <f>#REF!</f>
        <v>#REF!</v>
      </c>
      <c r="P114" s="5" t="e">
        <f>#REF!</f>
        <v>#REF!</v>
      </c>
      <c r="Q114" s="7" t="e">
        <f>#REF!</f>
        <v>#REF!</v>
      </c>
      <c r="R114" t="e">
        <f>#REF!</f>
        <v>#REF!</v>
      </c>
      <c r="S114">
        <v>2</v>
      </c>
      <c r="U114" t="e">
        <f>IF(O114="","",VLOOKUP(O114,所属!$B$2:$C$122,2,0))</f>
        <v>#REF!</v>
      </c>
    </row>
    <row r="115" spans="1:21" x14ac:dyDescent="0.15">
      <c r="A115" s="15" t="e">
        <f t="shared" si="1"/>
        <v>#REF!</v>
      </c>
      <c r="B115" t="e">
        <f>#REF!</f>
        <v>#REF!</v>
      </c>
      <c r="C115" s="16" t="e">
        <f>#REF!&amp;#REF!</f>
        <v>#REF!</v>
      </c>
      <c r="D115" t="e">
        <f>IF(C115="","",VLOOKUP(C115,競技!$B$18:$C$31,2,0))</f>
        <v>#REF!</v>
      </c>
      <c r="E115" s="6" t="e">
        <f>#REF!</f>
        <v>#REF!</v>
      </c>
      <c r="L115" t="e">
        <f>#REF!</f>
        <v>#REF!</v>
      </c>
      <c r="M115" t="e">
        <f>#REF!</f>
        <v>#REF!</v>
      </c>
      <c r="N115" s="7" t="e">
        <f>#REF!</f>
        <v>#REF!</v>
      </c>
      <c r="O115" s="5" t="e">
        <f>#REF!</f>
        <v>#REF!</v>
      </c>
      <c r="P115" s="5" t="e">
        <f>#REF!</f>
        <v>#REF!</v>
      </c>
      <c r="Q115" s="7" t="e">
        <f>#REF!</f>
        <v>#REF!</v>
      </c>
      <c r="R115" t="e">
        <f>#REF!</f>
        <v>#REF!</v>
      </c>
      <c r="S115">
        <v>2</v>
      </c>
      <c r="U115" t="e">
        <f>IF(O115="","",VLOOKUP(O115,所属!$B$2:$C$122,2,0))</f>
        <v>#REF!</v>
      </c>
    </row>
    <row r="116" spans="1:21" x14ac:dyDescent="0.15">
      <c r="A116" s="15" t="e">
        <f t="shared" si="1"/>
        <v>#REF!</v>
      </c>
      <c r="B116" t="e">
        <f>#REF!</f>
        <v>#REF!</v>
      </c>
      <c r="C116" s="16" t="e">
        <f>#REF!&amp;#REF!</f>
        <v>#REF!</v>
      </c>
      <c r="D116" t="e">
        <f>IF(C116="","",VLOOKUP(C116,競技!$B$18:$C$31,2,0))</f>
        <v>#REF!</v>
      </c>
      <c r="E116" s="6" t="e">
        <f>#REF!</f>
        <v>#REF!</v>
      </c>
      <c r="L116" t="e">
        <f>#REF!</f>
        <v>#REF!</v>
      </c>
      <c r="M116" t="e">
        <f>#REF!</f>
        <v>#REF!</v>
      </c>
      <c r="N116" s="7" t="e">
        <f>#REF!</f>
        <v>#REF!</v>
      </c>
      <c r="O116" s="5" t="e">
        <f>#REF!</f>
        <v>#REF!</v>
      </c>
      <c r="P116" s="5" t="e">
        <f>#REF!</f>
        <v>#REF!</v>
      </c>
      <c r="Q116" s="7" t="e">
        <f>#REF!</f>
        <v>#REF!</v>
      </c>
      <c r="R116" t="e">
        <f>#REF!</f>
        <v>#REF!</v>
      </c>
      <c r="S116">
        <v>2</v>
      </c>
      <c r="U116" t="e">
        <f>IF(O116="","",VLOOKUP(O116,所属!$B$2:$C$122,2,0))</f>
        <v>#REF!</v>
      </c>
    </row>
    <row r="117" spans="1:21" x14ac:dyDescent="0.15">
      <c r="A117" s="15" t="e">
        <f t="shared" si="1"/>
        <v>#REF!</v>
      </c>
      <c r="B117" t="e">
        <f>#REF!</f>
        <v>#REF!</v>
      </c>
      <c r="C117" s="16" t="e">
        <f>#REF!&amp;#REF!</f>
        <v>#REF!</v>
      </c>
      <c r="D117" t="e">
        <f>IF(C117="","",VLOOKUP(C117,競技!$B$18:$C$31,2,0))</f>
        <v>#REF!</v>
      </c>
      <c r="E117" s="6" t="e">
        <f>#REF!</f>
        <v>#REF!</v>
      </c>
      <c r="L117" t="e">
        <f>#REF!</f>
        <v>#REF!</v>
      </c>
      <c r="M117" t="e">
        <f>#REF!</f>
        <v>#REF!</v>
      </c>
      <c r="N117" s="7" t="e">
        <f>#REF!</f>
        <v>#REF!</v>
      </c>
      <c r="O117" s="5" t="e">
        <f>#REF!</f>
        <v>#REF!</v>
      </c>
      <c r="P117" s="5" t="e">
        <f>#REF!</f>
        <v>#REF!</v>
      </c>
      <c r="Q117" s="7" t="e">
        <f>#REF!</f>
        <v>#REF!</v>
      </c>
      <c r="R117" t="e">
        <f>#REF!</f>
        <v>#REF!</v>
      </c>
      <c r="S117">
        <v>2</v>
      </c>
      <c r="U117" t="e">
        <f>IF(O117="","",VLOOKUP(O117,所属!$B$2:$C$122,2,0))</f>
        <v>#REF!</v>
      </c>
    </row>
    <row r="118" spans="1:21" x14ac:dyDescent="0.15">
      <c r="A118" s="15" t="e">
        <f t="shared" si="1"/>
        <v>#REF!</v>
      </c>
      <c r="B118" t="e">
        <f>#REF!</f>
        <v>#REF!</v>
      </c>
      <c r="C118" s="16" t="e">
        <f>#REF!&amp;#REF!</f>
        <v>#REF!</v>
      </c>
      <c r="D118" t="e">
        <f>IF(C118="","",VLOOKUP(C118,競技!$B$18:$C$31,2,0))</f>
        <v>#REF!</v>
      </c>
      <c r="E118" s="6" t="e">
        <f>#REF!</f>
        <v>#REF!</v>
      </c>
      <c r="L118" t="e">
        <f>#REF!</f>
        <v>#REF!</v>
      </c>
      <c r="M118" t="e">
        <f>#REF!</f>
        <v>#REF!</v>
      </c>
      <c r="N118" s="7" t="e">
        <f>#REF!</f>
        <v>#REF!</v>
      </c>
      <c r="O118" s="5" t="e">
        <f>#REF!</f>
        <v>#REF!</v>
      </c>
      <c r="P118" s="5" t="e">
        <f>#REF!</f>
        <v>#REF!</v>
      </c>
      <c r="Q118" s="7" t="e">
        <f>#REF!</f>
        <v>#REF!</v>
      </c>
      <c r="R118" t="e">
        <f>#REF!</f>
        <v>#REF!</v>
      </c>
      <c r="S118">
        <v>2</v>
      </c>
      <c r="U118" t="e">
        <f>IF(O118="","",VLOOKUP(O118,所属!$B$2:$C$122,2,0))</f>
        <v>#REF!</v>
      </c>
    </row>
    <row r="119" spans="1:21" x14ac:dyDescent="0.15">
      <c r="A119" s="15" t="e">
        <f t="shared" si="1"/>
        <v>#REF!</v>
      </c>
      <c r="B119" t="e">
        <f>#REF!</f>
        <v>#REF!</v>
      </c>
      <c r="C119" s="16" t="e">
        <f>#REF!&amp;#REF!</f>
        <v>#REF!</v>
      </c>
      <c r="D119" t="e">
        <f>IF(C119="","",VLOOKUP(C119,競技!$B$18:$C$31,2,0))</f>
        <v>#REF!</v>
      </c>
      <c r="E119" s="6" t="e">
        <f>#REF!</f>
        <v>#REF!</v>
      </c>
      <c r="L119" t="e">
        <f>#REF!</f>
        <v>#REF!</v>
      </c>
      <c r="M119" t="e">
        <f>#REF!</f>
        <v>#REF!</v>
      </c>
      <c r="N119" s="7" t="e">
        <f>#REF!</f>
        <v>#REF!</v>
      </c>
      <c r="O119" s="5" t="e">
        <f>#REF!</f>
        <v>#REF!</v>
      </c>
      <c r="P119" s="5" t="e">
        <f>#REF!</f>
        <v>#REF!</v>
      </c>
      <c r="Q119" s="7" t="e">
        <f>#REF!</f>
        <v>#REF!</v>
      </c>
      <c r="R119" t="e">
        <f>#REF!</f>
        <v>#REF!</v>
      </c>
      <c r="S119">
        <v>2</v>
      </c>
      <c r="U119" t="e">
        <f>IF(O119="","",VLOOKUP(O119,所属!$B$2:$C$122,2,0))</f>
        <v>#REF!</v>
      </c>
    </row>
    <row r="120" spans="1:21" x14ac:dyDescent="0.15">
      <c r="A120" s="15" t="e">
        <f t="shared" si="1"/>
        <v>#REF!</v>
      </c>
      <c r="B120" t="e">
        <f>#REF!</f>
        <v>#REF!</v>
      </c>
      <c r="C120" s="16" t="e">
        <f>#REF!&amp;#REF!</f>
        <v>#REF!</v>
      </c>
      <c r="D120" t="e">
        <f>IF(C120="","",VLOOKUP(C120,競技!$B$18:$C$31,2,0))</f>
        <v>#REF!</v>
      </c>
      <c r="E120" s="6" t="e">
        <f>#REF!</f>
        <v>#REF!</v>
      </c>
      <c r="L120" t="e">
        <f>#REF!</f>
        <v>#REF!</v>
      </c>
      <c r="M120" t="e">
        <f>#REF!</f>
        <v>#REF!</v>
      </c>
      <c r="N120" s="7" t="e">
        <f>#REF!</f>
        <v>#REF!</v>
      </c>
      <c r="O120" s="5" t="e">
        <f>#REF!</f>
        <v>#REF!</v>
      </c>
      <c r="P120" s="5" t="e">
        <f>#REF!</f>
        <v>#REF!</v>
      </c>
      <c r="Q120" s="7" t="e">
        <f>#REF!</f>
        <v>#REF!</v>
      </c>
      <c r="R120" t="e">
        <f>#REF!</f>
        <v>#REF!</v>
      </c>
      <c r="S120">
        <v>2</v>
      </c>
      <c r="U120" t="e">
        <f>IF(O120="","",VLOOKUP(O120,所属!$B$2:$C$122,2,0))</f>
        <v>#REF!</v>
      </c>
    </row>
    <row r="121" spans="1:21" x14ac:dyDescent="0.15">
      <c r="A121" s="15" t="e">
        <f t="shared" si="1"/>
        <v>#REF!</v>
      </c>
      <c r="B121" t="e">
        <f>#REF!</f>
        <v>#REF!</v>
      </c>
      <c r="C121" s="16" t="e">
        <f>#REF!&amp;#REF!</f>
        <v>#REF!</v>
      </c>
      <c r="D121" t="e">
        <f>IF(C121="","",VLOOKUP(C121,競技!$B$18:$C$31,2,0))</f>
        <v>#REF!</v>
      </c>
      <c r="E121" s="6" t="e">
        <f>#REF!</f>
        <v>#REF!</v>
      </c>
      <c r="L121" t="e">
        <f>#REF!</f>
        <v>#REF!</v>
      </c>
      <c r="M121" t="e">
        <f>#REF!</f>
        <v>#REF!</v>
      </c>
      <c r="N121" s="7" t="e">
        <f>#REF!</f>
        <v>#REF!</v>
      </c>
      <c r="O121" s="5" t="e">
        <f>#REF!</f>
        <v>#REF!</v>
      </c>
      <c r="P121" s="5" t="e">
        <f>#REF!</f>
        <v>#REF!</v>
      </c>
      <c r="Q121" s="7" t="e">
        <f>#REF!</f>
        <v>#REF!</v>
      </c>
      <c r="R121" t="e">
        <f>#REF!</f>
        <v>#REF!</v>
      </c>
      <c r="S121">
        <v>2</v>
      </c>
      <c r="U121" t="e">
        <f>IF(O121="","",VLOOKUP(O121,所属!$B$2:$C$122,2,0))</f>
        <v>#REF!</v>
      </c>
    </row>
    <row r="122" spans="1:21" x14ac:dyDescent="0.15">
      <c r="A122" s="15" t="e">
        <f t="shared" si="1"/>
        <v>#REF!</v>
      </c>
      <c r="B122" t="e">
        <f>#REF!</f>
        <v>#REF!</v>
      </c>
      <c r="C122" s="16" t="e">
        <f>#REF!&amp;#REF!</f>
        <v>#REF!</v>
      </c>
      <c r="D122" t="e">
        <f>IF(C122="","",VLOOKUP(C122,競技!$B$18:$C$31,2,0))</f>
        <v>#REF!</v>
      </c>
      <c r="E122" s="6" t="e">
        <f>#REF!</f>
        <v>#REF!</v>
      </c>
      <c r="L122" t="e">
        <f>#REF!</f>
        <v>#REF!</v>
      </c>
      <c r="M122" t="e">
        <f>#REF!</f>
        <v>#REF!</v>
      </c>
      <c r="N122" s="7" t="e">
        <f>#REF!</f>
        <v>#REF!</v>
      </c>
      <c r="O122" s="5" t="e">
        <f>#REF!</f>
        <v>#REF!</v>
      </c>
      <c r="P122" s="5" t="e">
        <f>#REF!</f>
        <v>#REF!</v>
      </c>
      <c r="Q122" s="7" t="e">
        <f>#REF!</f>
        <v>#REF!</v>
      </c>
      <c r="R122" t="e">
        <f>#REF!</f>
        <v>#REF!</v>
      </c>
      <c r="S122">
        <v>2</v>
      </c>
      <c r="U122" t="e">
        <f>IF(O122="","",VLOOKUP(O122,所属!$B$2:$C$122,2,0))</f>
        <v>#REF!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U7" sqref="U7"/>
    </sheetView>
  </sheetViews>
  <sheetFormatPr defaultColWidth="8.875" defaultRowHeight="13.5" x14ac:dyDescent="0.15"/>
  <cols>
    <col min="2" max="2" width="11.625" bestFit="1" customWidth="1"/>
  </cols>
  <sheetData>
    <row r="1" spans="1:3" x14ac:dyDescent="0.15">
      <c r="A1">
        <v>1</v>
      </c>
      <c r="B1" t="s">
        <v>61</v>
      </c>
      <c r="C1">
        <v>1</v>
      </c>
    </row>
    <row r="2" spans="1:3" x14ac:dyDescent="0.15">
      <c r="A2">
        <v>2</v>
      </c>
      <c r="B2" t="s">
        <v>62</v>
      </c>
      <c r="C2">
        <v>2</v>
      </c>
    </row>
    <row r="3" spans="1:3" x14ac:dyDescent="0.15">
      <c r="A3">
        <v>3</v>
      </c>
      <c r="B3" t="s">
        <v>63</v>
      </c>
      <c r="C3">
        <v>3</v>
      </c>
    </row>
    <row r="4" spans="1:3" x14ac:dyDescent="0.15">
      <c r="A4">
        <v>4</v>
      </c>
      <c r="B4" t="s">
        <v>64</v>
      </c>
      <c r="C4">
        <v>4</v>
      </c>
    </row>
    <row r="5" spans="1:3" x14ac:dyDescent="0.15">
      <c r="A5">
        <v>5</v>
      </c>
      <c r="B5" t="s">
        <v>65</v>
      </c>
      <c r="C5">
        <v>5</v>
      </c>
    </row>
    <row r="6" spans="1:3" x14ac:dyDescent="0.15">
      <c r="A6">
        <v>6</v>
      </c>
      <c r="B6" t="s">
        <v>66</v>
      </c>
      <c r="C6">
        <v>6</v>
      </c>
    </row>
    <row r="7" spans="1:3" x14ac:dyDescent="0.15">
      <c r="A7">
        <v>7</v>
      </c>
      <c r="B7" t="s">
        <v>67</v>
      </c>
      <c r="C7">
        <v>7</v>
      </c>
    </row>
    <row r="8" spans="1:3" x14ac:dyDescent="0.15">
      <c r="A8">
        <v>8</v>
      </c>
      <c r="B8" t="s">
        <v>68</v>
      </c>
      <c r="C8">
        <v>8</v>
      </c>
    </row>
    <row r="9" spans="1:3" x14ac:dyDescent="0.15">
      <c r="A9">
        <v>9</v>
      </c>
      <c r="B9" t="s">
        <v>69</v>
      </c>
      <c r="C9">
        <v>9</v>
      </c>
    </row>
    <row r="10" spans="1:3" x14ac:dyDescent="0.15">
      <c r="A10">
        <v>10</v>
      </c>
      <c r="B10" t="s">
        <v>70</v>
      </c>
      <c r="C10">
        <v>10</v>
      </c>
    </row>
    <row r="11" spans="1:3" x14ac:dyDescent="0.15">
      <c r="A11">
        <v>11</v>
      </c>
      <c r="B11" t="s">
        <v>81</v>
      </c>
      <c r="C11">
        <v>11</v>
      </c>
    </row>
    <row r="12" spans="1:3" x14ac:dyDescent="0.15">
      <c r="A12">
        <v>12</v>
      </c>
      <c r="B12" t="s">
        <v>71</v>
      </c>
      <c r="C12">
        <v>12</v>
      </c>
    </row>
    <row r="13" spans="1:3" x14ac:dyDescent="0.15">
      <c r="A13">
        <v>13</v>
      </c>
      <c r="B13" t="s">
        <v>72</v>
      </c>
      <c r="C13">
        <v>13</v>
      </c>
    </row>
    <row r="14" spans="1:3" x14ac:dyDescent="0.15">
      <c r="A14">
        <v>14</v>
      </c>
      <c r="B14" t="s">
        <v>73</v>
      </c>
      <c r="C14">
        <v>14</v>
      </c>
    </row>
    <row r="15" spans="1:3" x14ac:dyDescent="0.15">
      <c r="A15">
        <v>15</v>
      </c>
      <c r="B15" t="s">
        <v>74</v>
      </c>
      <c r="C15">
        <v>15</v>
      </c>
    </row>
    <row r="16" spans="1:3" x14ac:dyDescent="0.15">
      <c r="A16">
        <v>16</v>
      </c>
      <c r="B16" t="s">
        <v>75</v>
      </c>
      <c r="C16">
        <v>16</v>
      </c>
    </row>
    <row r="17" spans="1:3" x14ac:dyDescent="0.15">
      <c r="A17">
        <v>17</v>
      </c>
      <c r="B17" t="s">
        <v>80</v>
      </c>
      <c r="C17">
        <v>17</v>
      </c>
    </row>
    <row r="18" spans="1:3" x14ac:dyDescent="0.15">
      <c r="A18">
        <v>18</v>
      </c>
      <c r="B18" t="s">
        <v>61</v>
      </c>
      <c r="C18">
        <v>18</v>
      </c>
    </row>
    <row r="19" spans="1:3" x14ac:dyDescent="0.15">
      <c r="A19">
        <v>19</v>
      </c>
      <c r="B19" t="s">
        <v>62</v>
      </c>
      <c r="C19">
        <v>19</v>
      </c>
    </row>
    <row r="20" spans="1:3" x14ac:dyDescent="0.15">
      <c r="A20">
        <v>20</v>
      </c>
      <c r="B20" t="s">
        <v>63</v>
      </c>
      <c r="C20">
        <v>20</v>
      </c>
    </row>
    <row r="21" spans="1:3" x14ac:dyDescent="0.15">
      <c r="A21">
        <v>21</v>
      </c>
      <c r="B21" t="s">
        <v>64</v>
      </c>
      <c r="C21">
        <v>21</v>
      </c>
    </row>
    <row r="22" spans="1:3" x14ac:dyDescent="0.15">
      <c r="A22">
        <v>22</v>
      </c>
      <c r="B22" t="s">
        <v>77</v>
      </c>
      <c r="C22">
        <v>22</v>
      </c>
    </row>
    <row r="23" spans="1:3" x14ac:dyDescent="0.15">
      <c r="A23">
        <v>23</v>
      </c>
      <c r="B23" t="s">
        <v>66</v>
      </c>
      <c r="C23">
        <v>23</v>
      </c>
    </row>
    <row r="24" spans="1:3" x14ac:dyDescent="0.15">
      <c r="A24">
        <v>24</v>
      </c>
      <c r="B24" t="s">
        <v>68</v>
      </c>
      <c r="C24">
        <v>24</v>
      </c>
    </row>
    <row r="25" spans="1:3" x14ac:dyDescent="0.15">
      <c r="A25">
        <v>25</v>
      </c>
      <c r="B25" t="s">
        <v>76</v>
      </c>
      <c r="C25">
        <v>25</v>
      </c>
    </row>
    <row r="26" spans="1:3" x14ac:dyDescent="0.15">
      <c r="A26">
        <v>26</v>
      </c>
      <c r="B26" t="s">
        <v>81</v>
      </c>
      <c r="C26">
        <v>26</v>
      </c>
    </row>
    <row r="27" spans="1:3" x14ac:dyDescent="0.15">
      <c r="A27">
        <v>27</v>
      </c>
      <c r="B27" t="s">
        <v>71</v>
      </c>
      <c r="C27">
        <v>27</v>
      </c>
    </row>
    <row r="28" spans="1:3" x14ac:dyDescent="0.15">
      <c r="A28">
        <v>28</v>
      </c>
      <c r="B28" t="s">
        <v>73</v>
      </c>
      <c r="C28">
        <v>28</v>
      </c>
    </row>
    <row r="29" spans="1:3" x14ac:dyDescent="0.15">
      <c r="A29">
        <v>29</v>
      </c>
      <c r="B29" t="s">
        <v>74</v>
      </c>
      <c r="C29">
        <v>29</v>
      </c>
    </row>
    <row r="30" spans="1:3" x14ac:dyDescent="0.15">
      <c r="A30">
        <v>30</v>
      </c>
      <c r="B30" t="s">
        <v>75</v>
      </c>
      <c r="C30">
        <v>30</v>
      </c>
    </row>
    <row r="31" spans="1:3" x14ac:dyDescent="0.15">
      <c r="A31">
        <v>31</v>
      </c>
      <c r="B31" t="s">
        <v>80</v>
      </c>
      <c r="C31">
        <v>31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2"/>
  <sheetViews>
    <sheetView zoomScaleNormal="100" workbookViewId="0">
      <selection activeCell="U7" sqref="U7"/>
    </sheetView>
  </sheetViews>
  <sheetFormatPr defaultColWidth="8.875" defaultRowHeight="13.5" x14ac:dyDescent="0.15"/>
  <sheetData>
    <row r="2" spans="1:3" x14ac:dyDescent="0.15">
      <c r="A2">
        <f>男子!$J$2*1000+1</f>
        <v>9001</v>
      </c>
      <c r="B2" t="s">
        <v>82</v>
      </c>
      <c r="C2">
        <f>男子!$J$2*1000+1</f>
        <v>9001</v>
      </c>
    </row>
    <row r="3" spans="1:3" x14ac:dyDescent="0.15">
      <c r="A3">
        <f>A2+1</f>
        <v>9002</v>
      </c>
      <c r="B3" t="s">
        <v>83</v>
      </c>
      <c r="C3">
        <f>C2+1</f>
        <v>9002</v>
      </c>
    </row>
    <row r="4" spans="1:3" x14ac:dyDescent="0.15">
      <c r="A4">
        <f t="shared" ref="A4:C67" si="0">A3+1</f>
        <v>9003</v>
      </c>
      <c r="B4" t="s">
        <v>84</v>
      </c>
      <c r="C4">
        <f t="shared" si="0"/>
        <v>9003</v>
      </c>
    </row>
    <row r="5" spans="1:3" x14ac:dyDescent="0.15">
      <c r="A5">
        <f t="shared" si="0"/>
        <v>9004</v>
      </c>
      <c r="B5" t="s">
        <v>85</v>
      </c>
      <c r="C5">
        <f t="shared" si="0"/>
        <v>9004</v>
      </c>
    </row>
    <row r="6" spans="1:3" x14ac:dyDescent="0.15">
      <c r="A6">
        <f t="shared" si="0"/>
        <v>9005</v>
      </c>
      <c r="B6" t="s">
        <v>86</v>
      </c>
      <c r="C6">
        <f t="shared" si="0"/>
        <v>9005</v>
      </c>
    </row>
    <row r="7" spans="1:3" x14ac:dyDescent="0.15">
      <c r="A7">
        <f t="shared" si="0"/>
        <v>9006</v>
      </c>
      <c r="B7" t="s">
        <v>87</v>
      </c>
      <c r="C7">
        <f t="shared" si="0"/>
        <v>9006</v>
      </c>
    </row>
    <row r="8" spans="1:3" x14ac:dyDescent="0.15">
      <c r="A8">
        <f t="shared" si="0"/>
        <v>9007</v>
      </c>
      <c r="B8" t="s">
        <v>88</v>
      </c>
      <c r="C8">
        <f t="shared" si="0"/>
        <v>9007</v>
      </c>
    </row>
    <row r="9" spans="1:3" x14ac:dyDescent="0.15">
      <c r="A9">
        <f t="shared" si="0"/>
        <v>9008</v>
      </c>
      <c r="B9" t="s">
        <v>89</v>
      </c>
      <c r="C9">
        <f t="shared" si="0"/>
        <v>9008</v>
      </c>
    </row>
    <row r="10" spans="1:3" x14ac:dyDescent="0.15">
      <c r="A10">
        <f t="shared" si="0"/>
        <v>9009</v>
      </c>
      <c r="B10" t="s">
        <v>90</v>
      </c>
      <c r="C10">
        <f t="shared" si="0"/>
        <v>9009</v>
      </c>
    </row>
    <row r="11" spans="1:3" x14ac:dyDescent="0.15">
      <c r="A11">
        <f t="shared" si="0"/>
        <v>9010</v>
      </c>
      <c r="B11" t="s">
        <v>41</v>
      </c>
      <c r="C11">
        <f t="shared" si="0"/>
        <v>9010</v>
      </c>
    </row>
    <row r="12" spans="1:3" x14ac:dyDescent="0.15">
      <c r="A12">
        <f t="shared" si="0"/>
        <v>9011</v>
      </c>
      <c r="B12" t="s">
        <v>91</v>
      </c>
      <c r="C12">
        <f t="shared" si="0"/>
        <v>9011</v>
      </c>
    </row>
    <row r="13" spans="1:3" x14ac:dyDescent="0.15">
      <c r="A13">
        <f t="shared" si="0"/>
        <v>9012</v>
      </c>
      <c r="B13" t="s">
        <v>42</v>
      </c>
      <c r="C13">
        <f t="shared" si="0"/>
        <v>9012</v>
      </c>
    </row>
    <row r="14" spans="1:3" x14ac:dyDescent="0.15">
      <c r="A14">
        <f t="shared" si="0"/>
        <v>9013</v>
      </c>
      <c r="B14" t="s">
        <v>92</v>
      </c>
      <c r="C14">
        <f t="shared" si="0"/>
        <v>9013</v>
      </c>
    </row>
    <row r="15" spans="1:3" x14ac:dyDescent="0.15">
      <c r="A15">
        <f t="shared" si="0"/>
        <v>9014</v>
      </c>
      <c r="B15" t="s">
        <v>43</v>
      </c>
      <c r="C15">
        <f t="shared" si="0"/>
        <v>9014</v>
      </c>
    </row>
    <row r="16" spans="1:3" x14ac:dyDescent="0.15">
      <c r="A16">
        <f t="shared" si="0"/>
        <v>9015</v>
      </c>
      <c r="B16" t="s">
        <v>93</v>
      </c>
      <c r="C16">
        <f t="shared" si="0"/>
        <v>9015</v>
      </c>
    </row>
    <row r="17" spans="1:3" x14ac:dyDescent="0.15">
      <c r="A17">
        <f t="shared" si="0"/>
        <v>9016</v>
      </c>
      <c r="B17" t="s">
        <v>94</v>
      </c>
      <c r="C17">
        <f t="shared" si="0"/>
        <v>9016</v>
      </c>
    </row>
    <row r="18" spans="1:3" x14ac:dyDescent="0.15">
      <c r="A18">
        <f t="shared" si="0"/>
        <v>9017</v>
      </c>
      <c r="B18" t="s">
        <v>95</v>
      </c>
      <c r="C18">
        <f t="shared" si="0"/>
        <v>9017</v>
      </c>
    </row>
    <row r="19" spans="1:3" x14ac:dyDescent="0.15">
      <c r="A19">
        <f t="shared" si="0"/>
        <v>9018</v>
      </c>
      <c r="B19" t="s">
        <v>96</v>
      </c>
      <c r="C19">
        <f t="shared" si="0"/>
        <v>9018</v>
      </c>
    </row>
    <row r="20" spans="1:3" x14ac:dyDescent="0.15">
      <c r="A20">
        <f t="shared" si="0"/>
        <v>9019</v>
      </c>
      <c r="B20" t="s">
        <v>97</v>
      </c>
      <c r="C20">
        <f t="shared" si="0"/>
        <v>9019</v>
      </c>
    </row>
    <row r="21" spans="1:3" x14ac:dyDescent="0.15">
      <c r="A21">
        <f t="shared" si="0"/>
        <v>9020</v>
      </c>
      <c r="B21" t="s">
        <v>98</v>
      </c>
      <c r="C21">
        <f t="shared" si="0"/>
        <v>9020</v>
      </c>
    </row>
    <row r="22" spans="1:3" x14ac:dyDescent="0.15">
      <c r="A22">
        <f t="shared" si="0"/>
        <v>9021</v>
      </c>
      <c r="B22" t="s">
        <v>99</v>
      </c>
      <c r="C22">
        <f t="shared" si="0"/>
        <v>9021</v>
      </c>
    </row>
    <row r="23" spans="1:3" x14ac:dyDescent="0.15">
      <c r="A23">
        <f t="shared" si="0"/>
        <v>9022</v>
      </c>
      <c r="B23" t="s">
        <v>100</v>
      </c>
      <c r="C23">
        <f t="shared" si="0"/>
        <v>9022</v>
      </c>
    </row>
    <row r="24" spans="1:3" x14ac:dyDescent="0.15">
      <c r="A24">
        <f t="shared" si="0"/>
        <v>9023</v>
      </c>
      <c r="B24" t="s">
        <v>101</v>
      </c>
      <c r="C24">
        <f t="shared" si="0"/>
        <v>9023</v>
      </c>
    </row>
    <row r="25" spans="1:3" x14ac:dyDescent="0.15">
      <c r="A25">
        <f t="shared" si="0"/>
        <v>9024</v>
      </c>
      <c r="B25" t="s">
        <v>102</v>
      </c>
      <c r="C25">
        <f t="shared" si="0"/>
        <v>9024</v>
      </c>
    </row>
    <row r="26" spans="1:3" x14ac:dyDescent="0.15">
      <c r="A26">
        <f t="shared" si="0"/>
        <v>9025</v>
      </c>
      <c r="B26" t="s">
        <v>103</v>
      </c>
      <c r="C26">
        <f t="shared" si="0"/>
        <v>9025</v>
      </c>
    </row>
    <row r="27" spans="1:3" x14ac:dyDescent="0.15">
      <c r="A27">
        <f t="shared" si="0"/>
        <v>9026</v>
      </c>
      <c r="B27" t="s">
        <v>104</v>
      </c>
      <c r="C27">
        <f t="shared" si="0"/>
        <v>9026</v>
      </c>
    </row>
    <row r="28" spans="1:3" x14ac:dyDescent="0.15">
      <c r="A28">
        <f t="shared" si="0"/>
        <v>9027</v>
      </c>
      <c r="B28" t="s">
        <v>105</v>
      </c>
      <c r="C28">
        <f t="shared" si="0"/>
        <v>9027</v>
      </c>
    </row>
    <row r="29" spans="1:3" x14ac:dyDescent="0.15">
      <c r="A29">
        <f t="shared" si="0"/>
        <v>9028</v>
      </c>
      <c r="B29" t="s">
        <v>106</v>
      </c>
      <c r="C29">
        <f t="shared" si="0"/>
        <v>9028</v>
      </c>
    </row>
    <row r="30" spans="1:3" x14ac:dyDescent="0.15">
      <c r="A30">
        <f t="shared" si="0"/>
        <v>9029</v>
      </c>
      <c r="B30" t="s">
        <v>107</v>
      </c>
      <c r="C30">
        <f t="shared" si="0"/>
        <v>9029</v>
      </c>
    </row>
    <row r="31" spans="1:3" x14ac:dyDescent="0.15">
      <c r="A31">
        <f t="shared" si="0"/>
        <v>9030</v>
      </c>
      <c r="B31" t="s">
        <v>108</v>
      </c>
      <c r="C31">
        <f t="shared" si="0"/>
        <v>9030</v>
      </c>
    </row>
    <row r="32" spans="1:3" x14ac:dyDescent="0.15">
      <c r="A32">
        <f t="shared" si="0"/>
        <v>9031</v>
      </c>
      <c r="B32" t="s">
        <v>109</v>
      </c>
      <c r="C32">
        <f t="shared" si="0"/>
        <v>9031</v>
      </c>
    </row>
    <row r="33" spans="1:3" x14ac:dyDescent="0.15">
      <c r="A33">
        <f t="shared" si="0"/>
        <v>9032</v>
      </c>
      <c r="B33" t="s">
        <v>110</v>
      </c>
      <c r="C33">
        <f t="shared" si="0"/>
        <v>9032</v>
      </c>
    </row>
    <row r="34" spans="1:3" x14ac:dyDescent="0.15">
      <c r="A34">
        <f t="shared" si="0"/>
        <v>9033</v>
      </c>
      <c r="B34" t="s">
        <v>37</v>
      </c>
      <c r="C34">
        <f t="shared" si="0"/>
        <v>9033</v>
      </c>
    </row>
    <row r="35" spans="1:3" x14ac:dyDescent="0.15">
      <c r="A35">
        <f t="shared" si="0"/>
        <v>9034</v>
      </c>
      <c r="B35" t="s">
        <v>36</v>
      </c>
      <c r="C35">
        <f t="shared" si="0"/>
        <v>9034</v>
      </c>
    </row>
    <row r="36" spans="1:3" x14ac:dyDescent="0.15">
      <c r="A36">
        <f t="shared" si="0"/>
        <v>9035</v>
      </c>
      <c r="B36" t="s">
        <v>38</v>
      </c>
      <c r="C36">
        <f t="shared" si="0"/>
        <v>9035</v>
      </c>
    </row>
    <row r="37" spans="1:3" x14ac:dyDescent="0.15">
      <c r="A37">
        <f t="shared" si="0"/>
        <v>9036</v>
      </c>
      <c r="B37" t="s">
        <v>111</v>
      </c>
      <c r="C37">
        <f t="shared" si="0"/>
        <v>9036</v>
      </c>
    </row>
    <row r="38" spans="1:3" x14ac:dyDescent="0.15">
      <c r="A38">
        <f t="shared" si="0"/>
        <v>9037</v>
      </c>
      <c r="B38" t="s">
        <v>112</v>
      </c>
      <c r="C38">
        <f t="shared" si="0"/>
        <v>9037</v>
      </c>
    </row>
    <row r="39" spans="1:3" x14ac:dyDescent="0.15">
      <c r="A39">
        <f t="shared" si="0"/>
        <v>9038</v>
      </c>
      <c r="B39" t="s">
        <v>113</v>
      </c>
      <c r="C39">
        <f t="shared" si="0"/>
        <v>9038</v>
      </c>
    </row>
    <row r="40" spans="1:3" x14ac:dyDescent="0.15">
      <c r="A40">
        <f t="shared" si="0"/>
        <v>9039</v>
      </c>
      <c r="B40" t="s">
        <v>114</v>
      </c>
      <c r="C40">
        <f t="shared" si="0"/>
        <v>9039</v>
      </c>
    </row>
    <row r="41" spans="1:3" x14ac:dyDescent="0.15">
      <c r="A41">
        <f t="shared" si="0"/>
        <v>9040</v>
      </c>
      <c r="B41" t="s">
        <v>35</v>
      </c>
      <c r="C41">
        <f t="shared" si="0"/>
        <v>9040</v>
      </c>
    </row>
    <row r="42" spans="1:3" x14ac:dyDescent="0.15">
      <c r="A42">
        <f t="shared" si="0"/>
        <v>9041</v>
      </c>
      <c r="B42" t="s">
        <v>115</v>
      </c>
      <c r="C42">
        <f t="shared" si="0"/>
        <v>9041</v>
      </c>
    </row>
    <row r="43" spans="1:3" x14ac:dyDescent="0.15">
      <c r="A43">
        <f t="shared" si="0"/>
        <v>9042</v>
      </c>
      <c r="B43">
        <v>0</v>
      </c>
      <c r="C43">
        <f t="shared" si="0"/>
        <v>9042</v>
      </c>
    </row>
    <row r="44" spans="1:3" x14ac:dyDescent="0.15">
      <c r="A44">
        <f t="shared" si="0"/>
        <v>9043</v>
      </c>
      <c r="B44" t="s">
        <v>116</v>
      </c>
      <c r="C44">
        <f t="shared" si="0"/>
        <v>9043</v>
      </c>
    </row>
    <row r="45" spans="1:3" x14ac:dyDescent="0.15">
      <c r="A45">
        <f t="shared" si="0"/>
        <v>9044</v>
      </c>
      <c r="B45" t="s">
        <v>117</v>
      </c>
      <c r="C45">
        <f t="shared" si="0"/>
        <v>9044</v>
      </c>
    </row>
    <row r="46" spans="1:3" x14ac:dyDescent="0.15">
      <c r="A46">
        <f t="shared" si="0"/>
        <v>9045</v>
      </c>
      <c r="B46" t="s">
        <v>118</v>
      </c>
      <c r="C46">
        <f t="shared" si="0"/>
        <v>9045</v>
      </c>
    </row>
    <row r="47" spans="1:3" x14ac:dyDescent="0.15">
      <c r="A47">
        <f t="shared" si="0"/>
        <v>9046</v>
      </c>
      <c r="B47" t="s">
        <v>119</v>
      </c>
      <c r="C47">
        <f t="shared" si="0"/>
        <v>9046</v>
      </c>
    </row>
    <row r="48" spans="1:3" x14ac:dyDescent="0.15">
      <c r="A48">
        <f t="shared" si="0"/>
        <v>9047</v>
      </c>
      <c r="B48" t="s">
        <v>120</v>
      </c>
      <c r="C48">
        <f t="shared" si="0"/>
        <v>9047</v>
      </c>
    </row>
    <row r="49" spans="1:3" x14ac:dyDescent="0.15">
      <c r="A49">
        <f t="shared" si="0"/>
        <v>9048</v>
      </c>
      <c r="B49" t="s">
        <v>121</v>
      </c>
      <c r="C49">
        <f t="shared" si="0"/>
        <v>9048</v>
      </c>
    </row>
    <row r="50" spans="1:3" x14ac:dyDescent="0.15">
      <c r="A50">
        <f t="shared" si="0"/>
        <v>9049</v>
      </c>
      <c r="B50" t="s">
        <v>122</v>
      </c>
      <c r="C50">
        <f t="shared" si="0"/>
        <v>9049</v>
      </c>
    </row>
    <row r="51" spans="1:3" x14ac:dyDescent="0.15">
      <c r="A51">
        <f t="shared" si="0"/>
        <v>9050</v>
      </c>
      <c r="B51" t="s">
        <v>123</v>
      </c>
      <c r="C51">
        <f t="shared" si="0"/>
        <v>9050</v>
      </c>
    </row>
    <row r="52" spans="1:3" x14ac:dyDescent="0.15">
      <c r="A52">
        <f t="shared" si="0"/>
        <v>9051</v>
      </c>
      <c r="B52" t="s">
        <v>124</v>
      </c>
      <c r="C52">
        <f t="shared" si="0"/>
        <v>9051</v>
      </c>
    </row>
    <row r="53" spans="1:3" x14ac:dyDescent="0.15">
      <c r="A53">
        <f t="shared" si="0"/>
        <v>9052</v>
      </c>
      <c r="B53" t="s">
        <v>34</v>
      </c>
      <c r="C53">
        <f t="shared" si="0"/>
        <v>9052</v>
      </c>
    </row>
    <row r="54" spans="1:3" x14ac:dyDescent="0.15">
      <c r="A54">
        <f t="shared" si="0"/>
        <v>9053</v>
      </c>
      <c r="B54" t="s">
        <v>44</v>
      </c>
      <c r="C54">
        <f t="shared" si="0"/>
        <v>9053</v>
      </c>
    </row>
    <row r="55" spans="1:3" x14ac:dyDescent="0.15">
      <c r="A55">
        <f t="shared" si="0"/>
        <v>9054</v>
      </c>
      <c r="B55" t="s">
        <v>125</v>
      </c>
      <c r="C55">
        <f t="shared" si="0"/>
        <v>9054</v>
      </c>
    </row>
    <row r="56" spans="1:3" x14ac:dyDescent="0.15">
      <c r="A56">
        <f t="shared" si="0"/>
        <v>9055</v>
      </c>
      <c r="B56" t="s">
        <v>126</v>
      </c>
      <c r="C56">
        <f t="shared" si="0"/>
        <v>9055</v>
      </c>
    </row>
    <row r="57" spans="1:3" x14ac:dyDescent="0.15">
      <c r="A57">
        <f t="shared" si="0"/>
        <v>9056</v>
      </c>
      <c r="B57" t="s">
        <v>45</v>
      </c>
      <c r="C57">
        <f t="shared" si="0"/>
        <v>9056</v>
      </c>
    </row>
    <row r="58" spans="1:3" x14ac:dyDescent="0.15">
      <c r="A58">
        <f t="shared" si="0"/>
        <v>9057</v>
      </c>
      <c r="B58" t="s">
        <v>39</v>
      </c>
      <c r="C58">
        <f t="shared" si="0"/>
        <v>9057</v>
      </c>
    </row>
    <row r="59" spans="1:3" x14ac:dyDescent="0.15">
      <c r="A59">
        <f t="shared" si="0"/>
        <v>9058</v>
      </c>
      <c r="B59" t="s">
        <v>127</v>
      </c>
      <c r="C59">
        <f t="shared" si="0"/>
        <v>9058</v>
      </c>
    </row>
    <row r="60" spans="1:3" x14ac:dyDescent="0.15">
      <c r="A60">
        <f t="shared" si="0"/>
        <v>9059</v>
      </c>
      <c r="B60" t="s">
        <v>40</v>
      </c>
      <c r="C60">
        <f t="shared" si="0"/>
        <v>9059</v>
      </c>
    </row>
    <row r="61" spans="1:3" x14ac:dyDescent="0.15">
      <c r="A61">
        <f t="shared" si="0"/>
        <v>9060</v>
      </c>
      <c r="B61" t="s">
        <v>128</v>
      </c>
      <c r="C61">
        <f t="shared" si="0"/>
        <v>9060</v>
      </c>
    </row>
    <row r="62" spans="1:3" x14ac:dyDescent="0.15">
      <c r="A62">
        <f t="shared" si="0"/>
        <v>9061</v>
      </c>
      <c r="B62" t="s">
        <v>129</v>
      </c>
      <c r="C62">
        <f t="shared" si="0"/>
        <v>9061</v>
      </c>
    </row>
    <row r="63" spans="1:3" x14ac:dyDescent="0.15">
      <c r="A63">
        <f t="shared" si="0"/>
        <v>9062</v>
      </c>
      <c r="B63" t="s">
        <v>130</v>
      </c>
      <c r="C63">
        <f t="shared" si="0"/>
        <v>9062</v>
      </c>
    </row>
    <row r="64" spans="1:3" x14ac:dyDescent="0.15">
      <c r="A64">
        <f t="shared" si="0"/>
        <v>9063</v>
      </c>
      <c r="B64" t="s">
        <v>131</v>
      </c>
      <c r="C64">
        <f t="shared" si="0"/>
        <v>9063</v>
      </c>
    </row>
    <row r="65" spans="1:3" x14ac:dyDescent="0.15">
      <c r="A65">
        <f t="shared" si="0"/>
        <v>9064</v>
      </c>
      <c r="B65" t="s">
        <v>132</v>
      </c>
      <c r="C65">
        <f t="shared" si="0"/>
        <v>9064</v>
      </c>
    </row>
    <row r="66" spans="1:3" x14ac:dyDescent="0.15">
      <c r="A66">
        <f t="shared" si="0"/>
        <v>9065</v>
      </c>
      <c r="B66" t="s">
        <v>133</v>
      </c>
      <c r="C66">
        <f t="shared" si="0"/>
        <v>9065</v>
      </c>
    </row>
    <row r="67" spans="1:3" x14ac:dyDescent="0.15">
      <c r="A67">
        <f t="shared" si="0"/>
        <v>9066</v>
      </c>
      <c r="C67">
        <f t="shared" ref="C67" si="1">C66+1</f>
        <v>9066</v>
      </c>
    </row>
    <row r="68" spans="1:3" x14ac:dyDescent="0.15">
      <c r="A68">
        <f t="shared" ref="A68:C122" si="2">A67+1</f>
        <v>9067</v>
      </c>
      <c r="C68">
        <f t="shared" si="2"/>
        <v>9067</v>
      </c>
    </row>
    <row r="69" spans="1:3" x14ac:dyDescent="0.15">
      <c r="A69">
        <f t="shared" si="2"/>
        <v>9068</v>
      </c>
      <c r="C69">
        <f t="shared" si="2"/>
        <v>9068</v>
      </c>
    </row>
    <row r="70" spans="1:3" x14ac:dyDescent="0.15">
      <c r="A70">
        <f t="shared" si="2"/>
        <v>9069</v>
      </c>
      <c r="C70">
        <f t="shared" si="2"/>
        <v>9069</v>
      </c>
    </row>
    <row r="71" spans="1:3" x14ac:dyDescent="0.15">
      <c r="A71">
        <f t="shared" si="2"/>
        <v>9070</v>
      </c>
      <c r="C71">
        <f t="shared" si="2"/>
        <v>9070</v>
      </c>
    </row>
    <row r="72" spans="1:3" x14ac:dyDescent="0.15">
      <c r="A72">
        <f t="shared" si="2"/>
        <v>9071</v>
      </c>
      <c r="C72">
        <f t="shared" si="2"/>
        <v>9071</v>
      </c>
    </row>
    <row r="73" spans="1:3" x14ac:dyDescent="0.15">
      <c r="A73">
        <f t="shared" si="2"/>
        <v>9072</v>
      </c>
      <c r="C73">
        <f t="shared" si="2"/>
        <v>9072</v>
      </c>
    </row>
    <row r="74" spans="1:3" x14ac:dyDescent="0.15">
      <c r="A74">
        <f t="shared" si="2"/>
        <v>9073</v>
      </c>
      <c r="C74">
        <f t="shared" si="2"/>
        <v>9073</v>
      </c>
    </row>
    <row r="75" spans="1:3" x14ac:dyDescent="0.15">
      <c r="A75">
        <f t="shared" si="2"/>
        <v>9074</v>
      </c>
      <c r="C75">
        <f t="shared" si="2"/>
        <v>9074</v>
      </c>
    </row>
    <row r="76" spans="1:3" x14ac:dyDescent="0.15">
      <c r="A76">
        <f t="shared" si="2"/>
        <v>9075</v>
      </c>
      <c r="C76">
        <f t="shared" si="2"/>
        <v>9075</v>
      </c>
    </row>
    <row r="77" spans="1:3" x14ac:dyDescent="0.15">
      <c r="A77">
        <f t="shared" si="2"/>
        <v>9076</v>
      </c>
      <c r="C77">
        <f t="shared" si="2"/>
        <v>9076</v>
      </c>
    </row>
    <row r="78" spans="1:3" x14ac:dyDescent="0.15">
      <c r="A78">
        <f t="shared" si="2"/>
        <v>9077</v>
      </c>
      <c r="C78">
        <f t="shared" si="2"/>
        <v>9077</v>
      </c>
    </row>
    <row r="79" spans="1:3" x14ac:dyDescent="0.15">
      <c r="A79">
        <f t="shared" si="2"/>
        <v>9078</v>
      </c>
      <c r="C79">
        <f t="shared" si="2"/>
        <v>9078</v>
      </c>
    </row>
    <row r="80" spans="1:3" x14ac:dyDescent="0.15">
      <c r="A80">
        <f t="shared" si="2"/>
        <v>9079</v>
      </c>
      <c r="C80">
        <f t="shared" si="2"/>
        <v>9079</v>
      </c>
    </row>
    <row r="81" spans="1:3" x14ac:dyDescent="0.15">
      <c r="A81">
        <f t="shared" si="2"/>
        <v>9080</v>
      </c>
      <c r="C81">
        <f t="shared" si="2"/>
        <v>9080</v>
      </c>
    </row>
    <row r="82" spans="1:3" x14ac:dyDescent="0.15">
      <c r="A82">
        <f t="shared" si="2"/>
        <v>9081</v>
      </c>
      <c r="C82">
        <f t="shared" si="2"/>
        <v>9081</v>
      </c>
    </row>
    <row r="83" spans="1:3" x14ac:dyDescent="0.15">
      <c r="A83">
        <f t="shared" si="2"/>
        <v>9082</v>
      </c>
      <c r="C83">
        <f t="shared" si="2"/>
        <v>9082</v>
      </c>
    </row>
    <row r="84" spans="1:3" x14ac:dyDescent="0.15">
      <c r="A84">
        <f t="shared" si="2"/>
        <v>9083</v>
      </c>
      <c r="C84">
        <f t="shared" si="2"/>
        <v>9083</v>
      </c>
    </row>
    <row r="85" spans="1:3" x14ac:dyDescent="0.15">
      <c r="A85">
        <f t="shared" si="2"/>
        <v>9084</v>
      </c>
      <c r="C85">
        <f t="shared" si="2"/>
        <v>9084</v>
      </c>
    </row>
    <row r="86" spans="1:3" x14ac:dyDescent="0.15">
      <c r="A86">
        <f t="shared" si="2"/>
        <v>9085</v>
      </c>
      <c r="C86">
        <f t="shared" si="2"/>
        <v>9085</v>
      </c>
    </row>
    <row r="87" spans="1:3" x14ac:dyDescent="0.15">
      <c r="A87">
        <f t="shared" si="2"/>
        <v>9086</v>
      </c>
      <c r="C87">
        <f t="shared" si="2"/>
        <v>9086</v>
      </c>
    </row>
    <row r="88" spans="1:3" x14ac:dyDescent="0.15">
      <c r="A88">
        <f t="shared" si="2"/>
        <v>9087</v>
      </c>
      <c r="C88">
        <f t="shared" si="2"/>
        <v>9087</v>
      </c>
    </row>
    <row r="89" spans="1:3" x14ac:dyDescent="0.15">
      <c r="A89">
        <f t="shared" si="2"/>
        <v>9088</v>
      </c>
      <c r="C89">
        <f t="shared" si="2"/>
        <v>9088</v>
      </c>
    </row>
    <row r="90" spans="1:3" x14ac:dyDescent="0.15">
      <c r="A90">
        <f t="shared" si="2"/>
        <v>9089</v>
      </c>
      <c r="C90">
        <f t="shared" si="2"/>
        <v>9089</v>
      </c>
    </row>
    <row r="91" spans="1:3" x14ac:dyDescent="0.15">
      <c r="A91">
        <f t="shared" si="2"/>
        <v>9090</v>
      </c>
      <c r="C91">
        <f t="shared" si="2"/>
        <v>9090</v>
      </c>
    </row>
    <row r="92" spans="1:3" x14ac:dyDescent="0.15">
      <c r="A92">
        <f t="shared" si="2"/>
        <v>9091</v>
      </c>
      <c r="C92">
        <f t="shared" si="2"/>
        <v>9091</v>
      </c>
    </row>
    <row r="93" spans="1:3" x14ac:dyDescent="0.15">
      <c r="A93">
        <f t="shared" si="2"/>
        <v>9092</v>
      </c>
      <c r="C93">
        <f t="shared" si="2"/>
        <v>9092</v>
      </c>
    </row>
    <row r="94" spans="1:3" x14ac:dyDescent="0.15">
      <c r="A94">
        <f t="shared" si="2"/>
        <v>9093</v>
      </c>
      <c r="C94">
        <f t="shared" si="2"/>
        <v>9093</v>
      </c>
    </row>
    <row r="95" spans="1:3" x14ac:dyDescent="0.15">
      <c r="A95">
        <f t="shared" si="2"/>
        <v>9094</v>
      </c>
      <c r="C95">
        <f t="shared" si="2"/>
        <v>9094</v>
      </c>
    </row>
    <row r="96" spans="1:3" x14ac:dyDescent="0.15">
      <c r="A96">
        <f t="shared" si="2"/>
        <v>9095</v>
      </c>
      <c r="C96">
        <f t="shared" si="2"/>
        <v>9095</v>
      </c>
    </row>
    <row r="97" spans="1:3" x14ac:dyDescent="0.15">
      <c r="A97">
        <f t="shared" si="2"/>
        <v>9096</v>
      </c>
      <c r="C97">
        <f t="shared" si="2"/>
        <v>9096</v>
      </c>
    </row>
    <row r="98" spans="1:3" x14ac:dyDescent="0.15">
      <c r="A98">
        <f t="shared" si="2"/>
        <v>9097</v>
      </c>
      <c r="C98">
        <f t="shared" si="2"/>
        <v>9097</v>
      </c>
    </row>
    <row r="99" spans="1:3" x14ac:dyDescent="0.15">
      <c r="A99">
        <f t="shared" si="2"/>
        <v>9098</v>
      </c>
      <c r="C99">
        <f t="shared" si="2"/>
        <v>9098</v>
      </c>
    </row>
    <row r="100" spans="1:3" x14ac:dyDescent="0.15">
      <c r="A100">
        <f t="shared" si="2"/>
        <v>9099</v>
      </c>
      <c r="C100">
        <f t="shared" si="2"/>
        <v>9099</v>
      </c>
    </row>
    <row r="101" spans="1:3" x14ac:dyDescent="0.15">
      <c r="A101">
        <f t="shared" si="2"/>
        <v>9100</v>
      </c>
      <c r="C101">
        <f t="shared" si="2"/>
        <v>9100</v>
      </c>
    </row>
    <row r="102" spans="1:3" x14ac:dyDescent="0.15">
      <c r="A102">
        <f t="shared" si="2"/>
        <v>9101</v>
      </c>
      <c r="C102">
        <f t="shared" si="2"/>
        <v>9101</v>
      </c>
    </row>
    <row r="103" spans="1:3" x14ac:dyDescent="0.15">
      <c r="A103">
        <f t="shared" si="2"/>
        <v>9102</v>
      </c>
      <c r="C103">
        <f t="shared" si="2"/>
        <v>9102</v>
      </c>
    </row>
    <row r="104" spans="1:3" x14ac:dyDescent="0.15">
      <c r="A104">
        <f t="shared" si="2"/>
        <v>9103</v>
      </c>
      <c r="C104">
        <f t="shared" si="2"/>
        <v>9103</v>
      </c>
    </row>
    <row r="105" spans="1:3" x14ac:dyDescent="0.15">
      <c r="A105">
        <f t="shared" si="2"/>
        <v>9104</v>
      </c>
      <c r="C105">
        <f t="shared" si="2"/>
        <v>9104</v>
      </c>
    </row>
    <row r="106" spans="1:3" x14ac:dyDescent="0.15">
      <c r="A106">
        <f t="shared" si="2"/>
        <v>9105</v>
      </c>
      <c r="C106">
        <f t="shared" si="2"/>
        <v>9105</v>
      </c>
    </row>
    <row r="107" spans="1:3" x14ac:dyDescent="0.15">
      <c r="A107">
        <f t="shared" si="2"/>
        <v>9106</v>
      </c>
      <c r="C107">
        <f t="shared" si="2"/>
        <v>9106</v>
      </c>
    </row>
    <row r="108" spans="1:3" x14ac:dyDescent="0.15">
      <c r="A108">
        <f t="shared" si="2"/>
        <v>9107</v>
      </c>
      <c r="C108">
        <f t="shared" si="2"/>
        <v>9107</v>
      </c>
    </row>
    <row r="109" spans="1:3" x14ac:dyDescent="0.15">
      <c r="A109">
        <f t="shared" si="2"/>
        <v>9108</v>
      </c>
      <c r="C109">
        <f t="shared" si="2"/>
        <v>9108</v>
      </c>
    </row>
    <row r="110" spans="1:3" x14ac:dyDescent="0.15">
      <c r="A110">
        <f t="shared" si="2"/>
        <v>9109</v>
      </c>
      <c r="C110">
        <f t="shared" si="2"/>
        <v>9109</v>
      </c>
    </row>
    <row r="111" spans="1:3" x14ac:dyDescent="0.15">
      <c r="A111">
        <f t="shared" si="2"/>
        <v>9110</v>
      </c>
      <c r="C111">
        <f t="shared" si="2"/>
        <v>9110</v>
      </c>
    </row>
    <row r="112" spans="1:3" x14ac:dyDescent="0.15">
      <c r="A112">
        <f t="shared" si="2"/>
        <v>9111</v>
      </c>
      <c r="C112">
        <f t="shared" si="2"/>
        <v>9111</v>
      </c>
    </row>
    <row r="113" spans="1:3" x14ac:dyDescent="0.15">
      <c r="A113">
        <f t="shared" si="2"/>
        <v>9112</v>
      </c>
      <c r="C113">
        <f t="shared" si="2"/>
        <v>9112</v>
      </c>
    </row>
    <row r="114" spans="1:3" x14ac:dyDescent="0.15">
      <c r="A114">
        <f t="shared" si="2"/>
        <v>9113</v>
      </c>
      <c r="C114">
        <f t="shared" si="2"/>
        <v>9113</v>
      </c>
    </row>
    <row r="115" spans="1:3" x14ac:dyDescent="0.15">
      <c r="A115">
        <f t="shared" si="2"/>
        <v>9114</v>
      </c>
      <c r="C115">
        <f t="shared" si="2"/>
        <v>9114</v>
      </c>
    </row>
    <row r="116" spans="1:3" x14ac:dyDescent="0.15">
      <c r="A116">
        <f t="shared" si="2"/>
        <v>9115</v>
      </c>
      <c r="C116">
        <f t="shared" si="2"/>
        <v>9115</v>
      </c>
    </row>
    <row r="117" spans="1:3" x14ac:dyDescent="0.15">
      <c r="A117">
        <f t="shared" si="2"/>
        <v>9116</v>
      </c>
      <c r="C117">
        <f t="shared" si="2"/>
        <v>9116</v>
      </c>
    </row>
    <row r="118" spans="1:3" x14ac:dyDescent="0.15">
      <c r="A118">
        <f t="shared" si="2"/>
        <v>9117</v>
      </c>
      <c r="C118">
        <f t="shared" si="2"/>
        <v>9117</v>
      </c>
    </row>
    <row r="119" spans="1:3" x14ac:dyDescent="0.15">
      <c r="A119">
        <f t="shared" si="2"/>
        <v>9118</v>
      </c>
      <c r="C119">
        <f t="shared" si="2"/>
        <v>9118</v>
      </c>
    </row>
    <row r="120" spans="1:3" x14ac:dyDescent="0.15">
      <c r="A120">
        <f t="shared" si="2"/>
        <v>9119</v>
      </c>
      <c r="C120">
        <f t="shared" si="2"/>
        <v>9119</v>
      </c>
    </row>
    <row r="121" spans="1:3" x14ac:dyDescent="0.15">
      <c r="A121">
        <f t="shared" si="2"/>
        <v>9120</v>
      </c>
      <c r="C121">
        <f t="shared" si="2"/>
        <v>9120</v>
      </c>
    </row>
    <row r="122" spans="1:3" x14ac:dyDescent="0.15">
      <c r="A122">
        <f t="shared" si="2"/>
        <v>9121</v>
      </c>
      <c r="C122">
        <f t="shared" si="2"/>
        <v>9121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男子</vt:lpstr>
      <vt:lpstr>女子</vt:lpstr>
      <vt:lpstr>例</vt:lpstr>
      <vt:lpstr>Nans-data</vt:lpstr>
      <vt:lpstr>競技</vt:lpstr>
      <vt:lpstr>所属</vt:lpstr>
      <vt:lpstr>女子!Print_Area</vt:lpstr>
      <vt:lpstr>男子!Print_Area</vt:lpstr>
      <vt:lpstr>例!Print_Area</vt:lpstr>
      <vt:lpstr>女子!Print_Titles</vt:lpstr>
      <vt:lpstr>男子!Print_Titles</vt:lpstr>
      <vt:lpstr>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KUJIRA Akifumi</dc:creator>
  <cp:lastModifiedBy>下野市教育委員会</cp:lastModifiedBy>
  <cp:lastPrinted>2023-02-08T10:13:08Z</cp:lastPrinted>
  <dcterms:created xsi:type="dcterms:W3CDTF">2017-04-30T08:40:09Z</dcterms:created>
  <dcterms:modified xsi:type="dcterms:W3CDTF">2024-11-14T01:03:16Z</dcterms:modified>
</cp:coreProperties>
</file>