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08" yWindow="-108" windowWidth="23256" windowHeight="13896" tabRatio="770"/>
  </bookViews>
  <sheets>
    <sheet name="入力①" sheetId="10" r:id="rId1"/>
    <sheet name="入力②＋印刷" sheetId="7" r:id="rId2"/>
    <sheet name="入力③リレー" sheetId="11" r:id="rId3"/>
    <sheet name="所属コード表" sheetId="3" r:id="rId4"/>
    <sheet name="競技会・種目一覧" sheetId="13" r:id="rId5"/>
    <sheet name="データ1" sheetId="1" r:id="rId6"/>
    <sheet name="データ2" sheetId="2" r:id="rId7"/>
    <sheet name="個人種目マスター" sheetId="14" state="hidden" r:id="rId8"/>
    <sheet name="リレー種目マスター" sheetId="15" state="hidden" r:id="rId9"/>
  </sheets>
  <definedNames>
    <definedName name="U16陸上競技最終選考会リレー男">'競技会・種目一覧'!$F$3</definedName>
    <definedName name="U16陸上競技最終選考会リレー女">'競技会・種目一覧'!$F$4</definedName>
    <definedName name="栃木県中学校新人体育大会陸上競技大会男">'競技会・種目一覧'!$G$5:$G$24</definedName>
    <definedName name="U16陸上競技最終選考会リレー">'競技会・種目一覧'!$F$3:$F$4</definedName>
    <definedName name="U16陸上競技最終選考会男">'競技会・種目一覧'!$F$5:$F$18</definedName>
    <definedName name="U16陸上競技最終選考会女">'競技会・種目一覧'!$F$19:$F$31</definedName>
    <definedName name="栃木県ジュニア陸上競技トライアル男">'競技会・種目一覧'!$B$5:$B$17</definedName>
    <definedName name="全日本中学校通信陸上競技大会栃木県大会リレー">'競技会・種目一覧'!$D$3:$D$4</definedName>
    <definedName name="全日本中学校通信陸上競技大会栃木県大会リレー男">'競技会・種目一覧'!$D$3</definedName>
    <definedName name="全日本中学校通信陸上競技大会栃木県大会リレー女">'競技会・種目一覧'!$D$4</definedName>
    <definedName name="全日本中学校通信陸上競技大会栃木県大会女">'競技会・種目一覧'!$D$20:$D$32</definedName>
    <definedName name="全日本中学校通信陸上競技大会栃木県大会男">'競技会・種目一覧'!$D$5:$D$19</definedName>
    <definedName name="栃木県ジュニア陸上競技チャレンジリレー">'競技会・種目一覧'!$C$3:$C$4</definedName>
    <definedName name="栃木県ジュニア陸上競技チャレンジリレー女">'競技会・種目一覧'!$C$4</definedName>
    <definedName name="栃木県ジュニア陸上競技チャレンジリレー男">'競技会・種目一覧'!$C$3</definedName>
    <definedName name="栃木県ジュニア陸上競技チャレンジ女">'競技会・種目一覧'!$C$18:$C$28</definedName>
    <definedName name="栃木県中学校新人体育大会陸上競技大会リレー女">'競技会・種目一覧'!$G$4</definedName>
    <definedName name="栃木県ジュニア陸上競技チャレンジ男">'競技会・種目一覧'!$C$5:$C$17</definedName>
    <definedName name="栃木県ジュニア陸上競技トライアルリレー">'競技会・種目一覧'!$B$3:$B$4</definedName>
    <definedName name="栃木県ジュニア陸上競技トライアルリレー女">'競技会・種目一覧'!$B$4</definedName>
    <definedName name="栃木県ジュニア陸上競技トライアルリレー男">'競技会・種目一覧'!$B$3</definedName>
    <definedName name="栃木県ジュニア陸上競技トライアル女">'競技会・種目一覧'!$B$18:$B$28</definedName>
    <definedName name="栃木県中学校新人体育大会陸上競技大会リレー">'競技会・種目一覧'!$G$3:$G$4</definedName>
    <definedName name="栃木県中学校新人体育大会陸上競技大会リレー男">'競技会・種目一覧'!$G$3</definedName>
    <definedName name="栃木県中学校新人体育大会陸上競技大会女">'競技会・種目一覧'!$G$25:$G$41</definedName>
    <definedName name="栃木県中学校総合体育大会陸上競技大会リレー">'競技会・種目一覧'!$E$3:$E$4</definedName>
    <definedName name="栃木県中学校総合体育大会陸上競技大会リレー女">'競技会・種目一覧'!$E$4</definedName>
    <definedName name="栃木県中学校総合体育大会陸上競技大会リレー男">'競技会・種目一覧'!$E$3</definedName>
    <definedName name="栃木県中学校総合体育大会陸上競技大会女">'競技会・種目一覧'!$E$33:$E$56</definedName>
    <definedName name="栃木県中学校総合体育大会陸上競技大会男">'競技会・種目一覧'!$E$5:$E$32</definedName>
    <definedName name="_xlnm._FilterDatabase" localSheetId="5" hidden="1">データ1!$Q$1:$AF$91</definedName>
    <definedName name="_xlnm.Print_Area" localSheetId="5">データ1!$A$1:$AD$61</definedName>
    <definedName name="_xlnm.Print_Area" localSheetId="6">データ2!$A$1:$U$7</definedName>
    <definedName name="_xlnm.Print_Area" localSheetId="3">所属コード表!$A$1:$H$1</definedName>
    <definedName name="_xlnm.Print_Area" localSheetId="1">'入力②＋印刷'!$A$1:$N$141</definedName>
    <definedName name="_xlnm.Print_Area" localSheetId="0">'入力①'!$D$11:$H$11</definedName>
    <definedName name="_xlnm.Print_Area" localSheetId="2">'入力③リレー'!$A$1:$K$31</definedName>
    <definedName name="_xlnm.Print_Area" localSheetId="4">'競技会・種目一覧'!$B$2:$G$56</definedName>
    <definedName name="_xlnm.Print_Titles" localSheetId="4">'競技会・種目一覧'!$A:$A,'競技会・種目一覧'!$2:$2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<sst xmlns="http://schemas.openxmlformats.org/spreadsheetml/2006/main" xmlns:r="http://schemas.openxmlformats.org/officeDocument/2006/relationships" count="964" uniqueCount="964">
  <si>
    <t>女子棒高跳</t>
    <rPh sb="0" eb="2">
      <t>ジョシ</t>
    </rPh>
    <rPh sb="2" eb="5">
      <t>ボウタカト</t>
    </rPh>
    <phoneticPr fontId="21"/>
  </si>
  <si>
    <t>佐野高附属中</t>
  </si>
  <si>
    <t>競技者名略称</t>
  </si>
  <si>
    <t>共通女子砲丸投</t>
  </si>
  <si>
    <t>所属コード名</t>
  </si>
  <si>
    <t>上河内中</t>
  </si>
  <si>
    <t>1年女子砲丸投</t>
  </si>
  <si>
    <t>性別</t>
  </si>
  <si>
    <t>宇都宮市立国本中学校</t>
  </si>
  <si>
    <t>チーム名</t>
  </si>
  <si>
    <t>宇　河</t>
  </si>
  <si>
    <t>学年</t>
  </si>
  <si>
    <t>所属コードカナ</t>
  </si>
  <si>
    <t>真岡市立真岡西中学校</t>
  </si>
  <si>
    <t>ﾆｯｺｳｼﾘﾂﾄﾖｵｶﾁｭｳｶﾞｯｺｳ</t>
  </si>
  <si>
    <t>宇都宮市立宮の原中学校</t>
  </si>
  <si>
    <t>佐野西中</t>
  </si>
  <si>
    <t>小山市立美田中学校</t>
  </si>
  <si>
    <t>益子町立益子中学校</t>
  </si>
  <si>
    <t>砲丸投</t>
  </si>
  <si>
    <t>宇都宮市立晃陽中学校</t>
  </si>
  <si>
    <t/>
  </si>
  <si>
    <t>大谷中</t>
  </si>
  <si>
    <t>所属コード略称名</t>
  </si>
  <si>
    <t>所属コード</t>
  </si>
  <si>
    <t>ﾅｽﾁｮｳﾘﾂﾅｽﾁｭｳｶﾞｯｺｳ</t>
  </si>
  <si>
    <t>ｻｸｼﾝｶﾞｸｲﾝﾁｭｳﾄｳﾌﾞ</t>
  </si>
  <si>
    <t>陽西中</t>
  </si>
  <si>
    <t>200m</t>
  </si>
  <si>
    <t>茂木町立茂木中学校</t>
  </si>
  <si>
    <t>所属地コード</t>
  </si>
  <si>
    <t>宇都宮市立豊郷中学校</t>
  </si>
  <si>
    <t>2年女子砲丸投</t>
  </si>
  <si>
    <t>ｶﾐﾉｶﾜﾁｮｳﾘﾂｶﾐﾉｶﾜﾁｭｳｶﾞｯｺｳ</t>
  </si>
  <si>
    <t>ｳﾂﾉﾐﾔｼﾘﾂｲﾁｼﾞｮｳﾁｭｳｶﾞｯｺｳ</t>
  </si>
  <si>
    <t>3年男子400m</t>
  </si>
  <si>
    <t>3年女子200m</t>
  </si>
  <si>
    <t>栃木東中</t>
  </si>
  <si>
    <t>一条中</t>
  </si>
  <si>
    <t>3年男子3000m</t>
  </si>
  <si>
    <t>1年女子100mH</t>
  </si>
  <si>
    <t>ｳﾂﾉﾐﾔｼﾘﾂﾖｳﾎｸﾁｭｳｶﾞｯｺｳ</t>
  </si>
  <si>
    <t>栃木南中</t>
  </si>
  <si>
    <t>陽北中</t>
  </si>
  <si>
    <t>塩谷中</t>
  </si>
  <si>
    <t>所  属  長  名</t>
    <rPh sb="0" eb="4">
      <t>ショゾク</t>
    </rPh>
    <rPh sb="6" eb="7">
      <t>チョウ</t>
    </rPh>
    <rPh sb="9" eb="10">
      <t>ナ</t>
    </rPh>
    <phoneticPr fontId="8"/>
  </si>
  <si>
    <t>ｳﾂﾉﾐﾔｼﾘﾂｱｻﾋﾁｭｳｶﾞｯｺｳ</t>
  </si>
  <si>
    <t>幸福の科学学園中学校</t>
  </si>
  <si>
    <t>豊田中</t>
  </si>
  <si>
    <t>旭中</t>
  </si>
  <si>
    <t>1年男子4X100mR</t>
  </si>
  <si>
    <t>ｳﾂﾉﾐﾔｼﾘﾂｲｽﾞﾐｶﾞｵｶﾁｭｳｶﾞｯｺｳ</t>
  </si>
  <si>
    <t>3年女子ジャベリックスロー</t>
  </si>
  <si>
    <t>男子300m</t>
  </si>
  <si>
    <t>ｳﾂﾉﾐﾔｼﾘﾂﾖｳﾅﾝﾁｭｳｶﾞｯｺｳ</t>
  </si>
  <si>
    <t>陽南中</t>
  </si>
  <si>
    <t>ｳﾂﾉﾐﾔｼﾘﾂｷﾖﾊﾗﾁｭｳｶﾞｯｺｳ</t>
  </si>
  <si>
    <t>1年女子100mYH</t>
  </si>
  <si>
    <t>西方中</t>
  </si>
  <si>
    <t>宇都宮市立陽西中学校</t>
  </si>
  <si>
    <t>1年男子四種競技</t>
  </si>
  <si>
    <t>ｳﾂﾉﾐﾔｼﾘﾂﾖｳｻｲﾁｭｳｶﾞｯｺｳ</t>
  </si>
  <si>
    <t>ﾅｽｼｵﾊﾞﾗｼﾘﾂﾐｼﾏﾁｭｳｶﾞｯｺｳ</t>
  </si>
  <si>
    <t>ｳﾂﾉﾐﾔｼﾘﾂﾌﾙｻﾄﾁｭｳｶﾞｯｺｳ</t>
  </si>
  <si>
    <t>ｳﾂﾉﾐﾔｼﾘﾂﾖｺｶﾜﾁｭｳｶﾞｯｺｳ</t>
  </si>
  <si>
    <t>晃陽中</t>
  </si>
  <si>
    <t>女子200m</t>
  </si>
  <si>
    <t>宇都宮市立姿川中学校</t>
  </si>
  <si>
    <t>宇都宮市立星が丘中学校</t>
  </si>
  <si>
    <t>北高根沢中</t>
  </si>
  <si>
    <t>ｳﾂﾉﾐﾔｼﾘﾂﾎｼｶﾞｵｶﾁｭｳｶﾞｯｺｳ</t>
  </si>
  <si>
    <t>県通信</t>
    <rPh sb="0" eb="1">
      <t>ケン</t>
    </rPh>
    <rPh sb="1" eb="3">
      <t>ツウシン</t>
    </rPh>
    <phoneticPr fontId="8"/>
  </si>
  <si>
    <t>日光市立日光中学校</t>
  </si>
  <si>
    <t>ﾅｽｼｵﾊﾞﾗｼﾘﾂﾆｼﾅｽﾉﾁｭｳｶﾞｯｺｳ</t>
  </si>
  <si>
    <t>清原中</t>
  </si>
  <si>
    <t>3年男子棒高跳</t>
  </si>
  <si>
    <t>宇都宮市立泉が丘中学校</t>
  </si>
  <si>
    <t>真岡市立物部中学校</t>
  </si>
  <si>
    <t>ｳﾂﾉﾐﾔｼﾘﾂﾜｶﾏﾂﾊﾗﾁｭｳｶﾞｯｺｳ</t>
  </si>
  <si>
    <t>ﾆｯｺｳｼﾘﾂﾋｶﾞｼﾁｭｳｶﾞｯｺｳ</t>
  </si>
  <si>
    <t>星が丘中</t>
  </si>
  <si>
    <t>申込責任者名</t>
    <rPh sb="0" eb="2">
      <t>モウシコミ</t>
    </rPh>
    <rPh sb="2" eb="5">
      <t>セキニンシャ</t>
    </rPh>
    <rPh sb="5" eb="6">
      <t>メイ</t>
    </rPh>
    <phoneticPr fontId="8"/>
  </si>
  <si>
    <t>ｳﾂﾉﾐﾔｼﾘﾂｷﾇﾁｭｳｶﾞｯｺｳ</t>
  </si>
  <si>
    <t>宮の原中</t>
  </si>
  <si>
    <t>ｳﾂﾉﾐﾔｼﾘﾂｽｽﾞﾒﾉﾐﾔﾁｭｳｶﾞｯｺｳ</t>
  </si>
  <si>
    <t>高校</t>
    <rPh sb="0" eb="2">
      <t>コウコウ</t>
    </rPh>
    <phoneticPr fontId="8"/>
  </si>
  <si>
    <t>宇都宮市立雀宮中学校</t>
  </si>
  <si>
    <t>中学男子300m</t>
  </si>
  <si>
    <t>ｳﾂﾉﾐﾔｼﾘﾂｼﾛﾔﾏﾁｭｳｶﾞｯｺｳ</t>
  </si>
  <si>
    <t>チャレンジ</t>
  </si>
  <si>
    <t>宇都宮市立陽東中学校</t>
  </si>
  <si>
    <t>中学女子100mYH</t>
  </si>
  <si>
    <t>ﾆｯｺｳｼﾘﾂｺﾊﾞﾔｼﾁｭｳｶﾞｯｺｳ</t>
  </si>
  <si>
    <t>ｳﾂﾉﾐﾔｼﾘﾂﾖｳﾄｳﾁｭｳｶﾞｯｺｳ</t>
  </si>
  <si>
    <t>ﾆｯｺｳｼﾘﾂﾋｶﾞｼﾊﾗﾁｭｳｶﾞｯｺｳ</t>
  </si>
  <si>
    <t>宇都宮市立城山中学校</t>
  </si>
  <si>
    <t>陽東中</t>
  </si>
  <si>
    <t>選手6</t>
    <rPh sb="0" eb="2">
      <t>センシュ</t>
    </rPh>
    <phoneticPr fontId="8"/>
  </si>
  <si>
    <t>泉が丘中</t>
  </si>
  <si>
    <t>ｳﾂﾉﾐﾔｼﾘﾂﾐﾔﾉﾊﾗﾁｭｳｶﾞｯｺｳ</t>
  </si>
  <si>
    <t>登録選手</t>
    <rPh sb="0" eb="2">
      <t>トウロク</t>
    </rPh>
    <rPh sb="2" eb="4">
      <t>センシュ</t>
    </rPh>
    <phoneticPr fontId="8"/>
  </si>
  <si>
    <t>Ｎｏ．２</t>
  </si>
  <si>
    <t>宇都宮市立清原中学校</t>
  </si>
  <si>
    <t>中学女子走幅跳</t>
  </si>
  <si>
    <t>共通男子4X100mR</t>
    <rPh sb="0" eb="4">
      <t>キョウツウダンシ</t>
    </rPh>
    <phoneticPr fontId="21"/>
  </si>
  <si>
    <t>宇都宮市立横川中学校</t>
  </si>
  <si>
    <t>東那須野中</t>
  </si>
  <si>
    <t>3年女子150m</t>
  </si>
  <si>
    <t>横川中</t>
  </si>
  <si>
    <t>ﾓｵｶｼﾘﾂﾅｶﾑﾗﾁｭｳｶﾞｯｺｳ</t>
  </si>
  <si>
    <t>女子砲丸投</t>
  </si>
  <si>
    <t>女子走幅跳</t>
  </si>
  <si>
    <t>女子走高跳</t>
    <rPh sb="0" eb="2">
      <t>ジョシ</t>
    </rPh>
    <rPh sb="2" eb="3">
      <t>ハシ</t>
    </rPh>
    <rPh sb="3" eb="5">
      <t>タカト</t>
    </rPh>
    <phoneticPr fontId="21"/>
  </si>
  <si>
    <t>ｳﾂﾉﾐﾔｼﾘﾂｽｶﾞﾀｶﾞﾜﾁｭｳｶﾞｯｺｳ</t>
  </si>
  <si>
    <t>ｻﾉｼﾘﾂﾀﾇﾏﾋｶﾞｼﾁｭｳｶﾞｯｺｳ</t>
  </si>
  <si>
    <t>中学男子300m</t>
    <rPh sb="2" eb="4">
      <t>ダンシ</t>
    </rPh>
    <phoneticPr fontId="21"/>
  </si>
  <si>
    <t>宇都宮市立瑞穂野中学校</t>
  </si>
  <si>
    <t>共通女子棒高跳</t>
  </si>
  <si>
    <t>ｳﾂﾉﾐﾔｼﾘﾂﾐｽﾞﾎﾉﾁｭｳｶﾞｯｺｳ</t>
  </si>
  <si>
    <t>鹿沼市立南押原中学校</t>
  </si>
  <si>
    <t>ｶﾇﾏｼﾘﾂﾐﾅﾐｵｼﾊﾗﾁｭｳｶﾞｯｺｳ</t>
  </si>
  <si>
    <t>瑞穂野中</t>
  </si>
  <si>
    <t>ｶﾐﾉｶﾜﾁｮｳﾘﾂﾒｲｼﾞﾁｭｳｶﾞｯｺｳ</t>
  </si>
  <si>
    <t>明治中</t>
  </si>
  <si>
    <t>南犬飼中</t>
  </si>
  <si>
    <t>1年男子1000m</t>
  </si>
  <si>
    <t>ｳﾂﾉﾐﾔｼﾘﾂﾄﾖｻﾄﾁｭｳｶﾞｯｺｳ</t>
  </si>
  <si>
    <t>2年女子ジャベリックスロー</t>
  </si>
  <si>
    <t>豊郷中</t>
  </si>
  <si>
    <t>ｳﾂﾉﾐﾔｼﾘﾂｸﾆﾓﾄﾁｭｳｶﾞｯｺｳ</t>
  </si>
  <si>
    <t>栃木市立都賀中学校</t>
  </si>
  <si>
    <t>3年男子走幅跳</t>
  </si>
  <si>
    <t>ｻﾉｼﾘﾂｱｶﾐﾁｭｳｶﾞｯｺｳ</t>
  </si>
  <si>
    <t>国本中</t>
  </si>
  <si>
    <t>城山中</t>
  </si>
  <si>
    <t>赤見中</t>
  </si>
  <si>
    <t>選手No.</t>
    <rPh sb="0" eb="2">
      <t>センシュ</t>
    </rPh>
    <phoneticPr fontId="8"/>
  </si>
  <si>
    <t>ﾆｯｺｳｼﾘﾂﾌｼﾞﾊﾗﾁｭｳｶﾞｯｺｳ</t>
  </si>
  <si>
    <t>足利二中</t>
  </si>
  <si>
    <t>ｳﾂﾉﾐﾔｼﾘﾂｺｳﾖｳﾁｭｳｶﾞｯｺｳ</t>
  </si>
  <si>
    <t>那須塩原市立西那須野中学校</t>
  </si>
  <si>
    <t>2年男子150m</t>
  </si>
  <si>
    <t>参加競技-自己記録</t>
  </si>
  <si>
    <t>姿川中</t>
  </si>
  <si>
    <t>大内中</t>
  </si>
  <si>
    <t>雀宮中</t>
  </si>
  <si>
    <t>共通男子800m</t>
  </si>
  <si>
    <t>宇都宮市立鬼怒中学校</t>
  </si>
  <si>
    <t>南摩中</t>
  </si>
  <si>
    <t>ｵﾔﾏｼﾘﾂｵﾔﾏﾀﾞｲｻﾝﾁｭｳｶﾞｯｺｳ</t>
  </si>
  <si>
    <t>3年女子2000m</t>
  </si>
  <si>
    <t>鹿　沼</t>
  </si>
  <si>
    <t>鬼怒中</t>
  </si>
  <si>
    <t>選手5</t>
    <rPh sb="0" eb="2">
      <t>センシュ</t>
    </rPh>
    <phoneticPr fontId="8"/>
  </si>
  <si>
    <t>2年男子3000m</t>
  </si>
  <si>
    <t>宇都宮市立宝木中学校</t>
  </si>
  <si>
    <t>小山市立小山城南中学校</t>
  </si>
  <si>
    <t>ｳﾂﾉﾐﾔｼﾘﾂﾀｶﾗｷﾞﾁｭｳｶﾞｯｺｳ</t>
  </si>
  <si>
    <t>宝木中</t>
  </si>
  <si>
    <t>小川中</t>
  </si>
  <si>
    <t>宇都宮市立若松原中学校</t>
  </si>
  <si>
    <t>小山市立乙女中学校</t>
  </si>
  <si>
    <t>若松原中</t>
  </si>
  <si>
    <t>ｳﾂﾉﾐﾔｼﾘﾂｶﾐｶﾜﾁﾁｭｳｶﾞｯｺｳ</t>
  </si>
  <si>
    <t>Ｎｏ．３</t>
  </si>
  <si>
    <t>古里中</t>
  </si>
  <si>
    <t>ｳﾂﾉﾐﾔｼﾘﾂﾀﾜﾗﾁｭｳｶﾞｯｺｳ</t>
  </si>
  <si>
    <t>ｵﾔﾏｼﾘﾂｵﾔﾏｼﾞｮｳﾅﾝﾁｭｳｶﾞｯｺｳ</t>
  </si>
  <si>
    <t>女子</t>
    <rPh sb="0" eb="2">
      <t>ジョシ</t>
    </rPh>
    <phoneticPr fontId="8"/>
  </si>
  <si>
    <t>田原中</t>
  </si>
  <si>
    <t>ｳﾂﾉﾐﾔｼﾘﾂｶﾜﾁﾁｭｳｶﾞｯｺｳ</t>
  </si>
  <si>
    <t>河内中</t>
  </si>
  <si>
    <t>国分寺中</t>
  </si>
  <si>
    <t>U16最終選考会</t>
    <rPh sb="3" eb="8">
      <t>サイシュウセンコウカイ</t>
    </rPh>
    <phoneticPr fontId="8"/>
  </si>
  <si>
    <t>上三川町立本郷中学校</t>
  </si>
  <si>
    <t>ｱｼｶｶﾞｼﾘﾂｹﾉﾁｭｳｶﾞｯｺｳ</t>
  </si>
  <si>
    <t>ｶﾐﾉｶﾜﾁｮｳﾘﾂﾎﾝｺﾞｳﾁｭｳｶﾞｯｺｳ</t>
  </si>
  <si>
    <t>ﾅｽｼｵﾊﾞﾗｼﾘﾂｸﾛｲｿﾁｭｳｶﾞｯｺｳ</t>
  </si>
  <si>
    <t>共通女子200m</t>
  </si>
  <si>
    <t>宇都宮海星女子学院中学校</t>
  </si>
  <si>
    <t>本郷中</t>
  </si>
  <si>
    <t>3年女子100m</t>
  </si>
  <si>
    <t>小山市立小山中学校</t>
  </si>
  <si>
    <t>佐野市立北中学校</t>
  </si>
  <si>
    <t>男子三段跳</t>
    <rPh sb="0" eb="2">
      <t>ダンシ</t>
    </rPh>
    <rPh sb="2" eb="5">
      <t>サンダント</t>
    </rPh>
    <phoneticPr fontId="21"/>
  </si>
  <si>
    <t>上三川町立上三川中学校</t>
  </si>
  <si>
    <t>1年男子100m</t>
  </si>
  <si>
    <t>1年男子110mJH</t>
  </si>
  <si>
    <t>上三川中</t>
  </si>
  <si>
    <t>上三川町立明治中学校</t>
  </si>
  <si>
    <t>鹿沼市立東中学校</t>
  </si>
  <si>
    <t>ｶﾇﾏｼﾘﾂﾋｶﾞｼﾁｭｳｶﾞｯｺｳ</t>
  </si>
  <si>
    <t>那須塩原市立日新中学校</t>
  </si>
  <si>
    <t>1年女子走幅跳</t>
  </si>
  <si>
    <t>鹿沼市立西中学校</t>
  </si>
  <si>
    <t>空欄／チーム名</t>
    <rPh sb="0" eb="2">
      <t>クウラン</t>
    </rPh>
    <rPh sb="6" eb="7">
      <t>メイ</t>
    </rPh>
    <phoneticPr fontId="8"/>
  </si>
  <si>
    <t>ｶﾇﾏｼﾘﾂﾆｼﾁｭｳｶﾞｯｺｳ</t>
  </si>
  <si>
    <t>100mH</t>
  </si>
  <si>
    <t>鹿沼市立北中学校</t>
  </si>
  <si>
    <t>ｶﾇﾏｼﾘﾂｷﾀﾁｭｳｶﾞｯｺｳ</t>
  </si>
  <si>
    <t>女子100m</t>
  </si>
  <si>
    <t>鹿沼市立北犬飼中学校</t>
  </si>
  <si>
    <t>ｶﾇﾏｼﾘﾂｷﾀｲﾇｶｲﾁｭｳｶﾞｯｺｳ</t>
  </si>
  <si>
    <t>競技者名</t>
  </si>
  <si>
    <t>北犬飼中</t>
  </si>
  <si>
    <t>No.</t>
  </si>
  <si>
    <t>共通女子走高跳</t>
  </si>
  <si>
    <t>鹿沼市立北押原中学校</t>
  </si>
  <si>
    <t>宇大附属中</t>
  </si>
  <si>
    <t>ｶﾇﾏｼﾘﾂｷﾀｵｼﾊﾗﾁｭｳｶﾞｯｺｳ</t>
  </si>
  <si>
    <t>様式１</t>
    <rPh sb="0" eb="2">
      <t>ヨウシキ</t>
    </rPh>
    <phoneticPr fontId="8"/>
  </si>
  <si>
    <t>さくら市立喜連川中学校</t>
  </si>
  <si>
    <t>北押原中</t>
  </si>
  <si>
    <t>矢東高附属中</t>
  </si>
  <si>
    <t>参加競技-記録FLG</t>
  </si>
  <si>
    <t>鹿沼市立加蘇中学校</t>
  </si>
  <si>
    <t>真岡中</t>
  </si>
  <si>
    <t>ｶﾇﾏｼﾘﾂｶｿﾁｭｳｶﾞｯｺｳ</t>
  </si>
  <si>
    <t>2年女子150m</t>
  </si>
  <si>
    <t>南河内中</t>
  </si>
  <si>
    <t>加蘇中</t>
  </si>
  <si>
    <t>矢板市立片岡中学校</t>
  </si>
  <si>
    <t>鹿沼市立板荷中学校</t>
  </si>
  <si>
    <t>中学女子100m</t>
  </si>
  <si>
    <t>1年男子走幅跳</t>
  </si>
  <si>
    <t>競技者名英字</t>
  </si>
  <si>
    <t>ｶﾇﾏｼﾘﾂｲﾀｶﾞﾁｭｳｶﾞｯｺｳ</t>
  </si>
  <si>
    <t>板荷中</t>
  </si>
  <si>
    <t>ｱｼｶｶﾞｼﾘﾂﾄﾐﾀﾁｭｳｶﾞｯｺｳ</t>
  </si>
  <si>
    <t>正式競技会名</t>
    <rPh sb="0" eb="2">
      <t>セイシキ</t>
    </rPh>
    <rPh sb="2" eb="4">
      <t>キョウギ</t>
    </rPh>
    <rPh sb="4" eb="5">
      <t>カイ</t>
    </rPh>
    <rPh sb="5" eb="6">
      <t>メイ</t>
    </rPh>
    <phoneticPr fontId="8"/>
  </si>
  <si>
    <t>中学男子4X100mR</t>
    <rPh sb="2" eb="4">
      <t>ダンシ</t>
    </rPh>
    <phoneticPr fontId="21"/>
  </si>
  <si>
    <t>栃木県中学校総合体育大会陸上競技大会</t>
    <rPh sb="0" eb="3">
      <t>トチギケン</t>
    </rPh>
    <rPh sb="3" eb="12">
      <t>チュウガッコウソウゴウタイイクタイカイ</t>
    </rPh>
    <rPh sb="12" eb="14">
      <t>リクジョウ</t>
    </rPh>
    <rPh sb="14" eb="16">
      <t>キョウギ</t>
    </rPh>
    <rPh sb="16" eb="18">
      <t>タイカイ</t>
    </rPh>
    <phoneticPr fontId="8"/>
  </si>
  <si>
    <t>3年男子800m</t>
  </si>
  <si>
    <t>鹿沼市立南摩中学校</t>
  </si>
  <si>
    <t>ｶﾇﾏｼﾘﾂﾅﾝﾏﾁｭｳｶﾞｯｺｳ</t>
  </si>
  <si>
    <t>南押原中</t>
  </si>
  <si>
    <t>ｶﾇﾏｼﾘﾂｱﾜﾉﾁｭｳｶﾞｯｺｳ</t>
  </si>
  <si>
    <t>栃木市立藤岡第二中学校</t>
  </si>
  <si>
    <t>小山城南中</t>
  </si>
  <si>
    <t>3年男子110mH</t>
  </si>
  <si>
    <t>粟野中</t>
  </si>
  <si>
    <t>日光市立今市中学校</t>
  </si>
  <si>
    <t>ｵｵﾀﾜﾗｼﾘﾂｵｵﾀﾜﾗﾁｭｳｶﾞｯｺｳ</t>
  </si>
  <si>
    <t>ﾆｯｺｳｼﾘﾂｲﾏｲﾁﾁｭｳｶﾞｯｺｳ</t>
  </si>
  <si>
    <t>チーム正式名称</t>
  </si>
  <si>
    <t>ｺｸｶﾞｸｲﾝﾀﾞｲｶﾞｸﾄﾁｷﾞﾁｭｳｶﾞｯｺｳ</t>
  </si>
  <si>
    <t>今市中</t>
  </si>
  <si>
    <t>日光市立東原中学校</t>
  </si>
  <si>
    <t>国籍</t>
  </si>
  <si>
    <t>東原中</t>
  </si>
  <si>
    <t>日光市立落合中学校</t>
  </si>
  <si>
    <t>ﾆｯｺｳｼﾘﾂｵﾁｱｲﾁｭｳｶﾞｯｺｳ</t>
  </si>
  <si>
    <t>共通男子四種競技</t>
  </si>
  <si>
    <t>落合中</t>
  </si>
  <si>
    <t>日光市立豊岡中学校</t>
  </si>
  <si>
    <t>那須塩原市立三島中学校</t>
  </si>
  <si>
    <t>チーム名略称</t>
  </si>
  <si>
    <t>2年女子100mH</t>
  </si>
  <si>
    <t>豊岡中</t>
  </si>
  <si>
    <t>共通男子走幅跳</t>
  </si>
  <si>
    <t>中学女子三段跳</t>
  </si>
  <si>
    <t>日光市立湯西川中学校</t>
  </si>
  <si>
    <t>日光市立大沢中学校</t>
  </si>
  <si>
    <t>大田原市立湯津上中学校</t>
  </si>
  <si>
    <t>チームNO</t>
  </si>
  <si>
    <t>ﾆｯｺｳｼﾘﾂｵｵｻﾜﾁｭｳｶﾞｯｺｳ</t>
  </si>
  <si>
    <t>足尾中</t>
  </si>
  <si>
    <t>大沢中</t>
  </si>
  <si>
    <t>小林中</t>
  </si>
  <si>
    <t>1年男子走高跳</t>
  </si>
  <si>
    <t>生年</t>
  </si>
  <si>
    <t>ﾆｯｺｳｼﾘﾂﾆｯｺｳﾁｭｳｶﾞｯｺｳ</t>
  </si>
  <si>
    <t>岩舟中</t>
  </si>
  <si>
    <t>ｻｸﾗｼﾘﾂｳｼﾞｲｴﾁｭｳｶﾞｯｺｳ</t>
  </si>
  <si>
    <t>鹿沼北中</t>
  </si>
  <si>
    <t>日光中</t>
  </si>
  <si>
    <t>日光市立中宮祠中学校</t>
  </si>
  <si>
    <t>野木二中</t>
  </si>
  <si>
    <t>ﾆｯｺｳｼﾘﾂﾁｭｳｸﾞｳｼﾁｭｳｶﾞｯｺｳ</t>
  </si>
  <si>
    <t>三依中</t>
  </si>
  <si>
    <t>県新人</t>
    <rPh sb="0" eb="1">
      <t>ケン</t>
    </rPh>
    <rPh sb="1" eb="3">
      <t>シンジン</t>
    </rPh>
    <phoneticPr fontId="8"/>
  </si>
  <si>
    <t>中宮祠中</t>
  </si>
  <si>
    <t>中学女子4X100mR</t>
    <rPh sb="2" eb="4">
      <t>ジョシ</t>
    </rPh>
    <phoneticPr fontId="21"/>
  </si>
  <si>
    <t>日光市立東中学校</t>
  </si>
  <si>
    <t>美田中</t>
  </si>
  <si>
    <t>宇東高附属中</t>
  </si>
  <si>
    <t>藤原中</t>
  </si>
  <si>
    <t>ﾆｯｺｳｼﾘﾂﾐﾖﾘﾁｭｳｶﾞｯｺｳ</t>
  </si>
  <si>
    <t>佐野市立城東中学校</t>
  </si>
  <si>
    <t>中学女子4X100mR</t>
  </si>
  <si>
    <t>ﾓｵｶｼﾘﾂﾅｶﾞﾇﾏﾁｭｳｶﾞｯｺｳ</t>
  </si>
  <si>
    <t>ﾆｯｺｳｼﾘﾂｸﾘﾔﾏﾁｭｳｶﾞｯｺｳ</t>
  </si>
  <si>
    <t>藤岡二中</t>
  </si>
  <si>
    <t>令和6年度</t>
    <rPh sb="0" eb="2">
      <t>レイワ</t>
    </rPh>
    <rPh sb="3" eb="5">
      <t>ネンド</t>
    </rPh>
    <phoneticPr fontId="8"/>
  </si>
  <si>
    <t>ｵﾔﾏｼﾘﾂｵﾔﾏﾁｭｳｶﾞｯｺｳ</t>
  </si>
  <si>
    <t>栗山中</t>
  </si>
  <si>
    <t>茂木中</t>
  </si>
  <si>
    <t>ﾆｯｺｳｼﾘﾂﾕﾆｼｶﾞﾜﾁｭｳｶﾞｯｺｳ</t>
  </si>
  <si>
    <t>湯西川中</t>
  </si>
  <si>
    <t>　上記の者は、本団体所属の選手で、表記の大会に出場することを認め参加申込をいたします。</t>
    <rPh sb="1" eb="3">
      <t>ジョウキ</t>
    </rPh>
    <rPh sb="4" eb="5">
      <t>モノ</t>
    </rPh>
    <rPh sb="7" eb="8">
      <t>ホン</t>
    </rPh>
    <rPh sb="8" eb="10">
      <t>ダンタイ</t>
    </rPh>
    <rPh sb="10" eb="12">
      <t>ショゾク</t>
    </rPh>
    <rPh sb="13" eb="15">
      <t>センシュ</t>
    </rPh>
    <rPh sb="17" eb="19">
      <t>ヒョウキ</t>
    </rPh>
    <rPh sb="20" eb="22">
      <t>タイカイ</t>
    </rPh>
    <rPh sb="23" eb="25">
      <t>シュツジョウ</t>
    </rPh>
    <rPh sb="30" eb="31">
      <t>ミト</t>
    </rPh>
    <rPh sb="32" eb="34">
      <t>サンカ</t>
    </rPh>
    <rPh sb="34" eb="36">
      <t>モウシコミ</t>
    </rPh>
    <phoneticPr fontId="8"/>
  </si>
  <si>
    <t>共通女子400m</t>
  </si>
  <si>
    <t>ﾆｯｺｳｼﾘﾂｱｼｵﾁｭｳｶﾞｯｺｳ</t>
  </si>
  <si>
    <t>ﾓｵｶｼﾘﾂﾓｵｶﾁｭｳｶﾞｯｺｳ</t>
  </si>
  <si>
    <t>市貝中</t>
  </si>
  <si>
    <t>ﾓｵｶｼﾘﾂﾓｵｶﾋｶﾞｼﾁｭｳｶﾞｯｺｳ</t>
  </si>
  <si>
    <t>中学男子800m</t>
  </si>
  <si>
    <t>クラブ</t>
  </si>
  <si>
    <t>1年男子砲丸投</t>
  </si>
  <si>
    <t>女子2000m</t>
  </si>
  <si>
    <t>真岡東中</t>
  </si>
  <si>
    <t>ﾓｵｶｼﾘﾂﾓｵｶﾆｼﾁｭｳｶﾞｯｺｳ</t>
  </si>
  <si>
    <t>小山市立小山第二中学校</t>
  </si>
  <si>
    <t>真岡西中</t>
  </si>
  <si>
    <t>共通男子三段跳</t>
  </si>
  <si>
    <t>女子四種競技</t>
  </si>
  <si>
    <t>下野市立南河内第二中学校</t>
  </si>
  <si>
    <t>小山市立大谷中学校</t>
  </si>
  <si>
    <t>足利市立第三中学校</t>
  </si>
  <si>
    <t>ﾓｵｶｼﾘﾂｵｵｳﾁﾁｭｳｶﾞｯｺｳ</t>
  </si>
  <si>
    <t>小山市立桑中学校</t>
  </si>
  <si>
    <t>ﾓｵｶｼﾘﾂﾔﾏｻﾞｷﾁｭｳｶﾞｯｺｳ</t>
  </si>
  <si>
    <t>山前中</t>
  </si>
  <si>
    <t>中村中</t>
  </si>
  <si>
    <t>U16陸上競技最終選考会</t>
  </si>
  <si>
    <t>長沼中</t>
  </si>
  <si>
    <t>久下田中</t>
  </si>
  <si>
    <t>物部中</t>
  </si>
  <si>
    <t>田野中</t>
  </si>
  <si>
    <t>中学男子1500m</t>
  </si>
  <si>
    <t>女子三段跳</t>
    <rPh sb="0" eb="2">
      <t>ジョシ</t>
    </rPh>
    <rPh sb="2" eb="5">
      <t>サンダントビ</t>
    </rPh>
    <phoneticPr fontId="21"/>
  </si>
  <si>
    <t>ﾏｼｺﾁｮｳﾘﾂﾀﾉﾁｭｳｶﾞｯｺｳ</t>
  </si>
  <si>
    <t>ﾏｼｺﾁｮｳﾘﾂﾏｼｺﾁｭｳｶﾞｯｺｳ</t>
  </si>
  <si>
    <t>3年男子100m</t>
  </si>
  <si>
    <t>益子中</t>
  </si>
  <si>
    <t>ﾏｼｺﾁｮｳﾘﾂﾅﾅｲﾁｭｳｶﾞｯｺｳ</t>
  </si>
  <si>
    <t>七井中</t>
  </si>
  <si>
    <t>黒磯中</t>
  </si>
  <si>
    <t>ﾓﾃｷﾞﾁｮｳﾘﾂﾓﾃｷﾞﾁｭｳｶﾞｯｺｳ</t>
  </si>
  <si>
    <t>ｲﾁｶｲﾁｮｳﾘﾂｲﾁｶｲﾁｭｳｶﾞｯｺｳ</t>
  </si>
  <si>
    <t>2年女子三段跳</t>
  </si>
  <si>
    <t>ﾊｶﾞﾁｮｳﾘﾂﾊｶﾞﾁｭｳｶﾞｯｺｳ</t>
  </si>
  <si>
    <t>1年女子走高跳</t>
  </si>
  <si>
    <t>芳賀中</t>
  </si>
  <si>
    <t>都賀中</t>
  </si>
  <si>
    <t>ﾐﾌﾞﾁｮｳﾘﾂﾐﾌﾞﾁｭｳｶﾞｯｺｳ</t>
  </si>
  <si>
    <t>ﾅｽｼｵﾊﾞﾗｼﾘﾂﾋｶﾞｼﾅｽﾉﾁｭｳｶﾞｯｺｳ</t>
  </si>
  <si>
    <t>3年女子1500m</t>
  </si>
  <si>
    <t>壬生中</t>
  </si>
  <si>
    <t>3年男子四種競技</t>
  </si>
  <si>
    <t>若草中</t>
  </si>
  <si>
    <t>ﾐﾌﾞﾁｮｳﾘﾂﾐﾅﾐｲﾇｶｲﾁｭｳｶﾞｯｺｳ</t>
  </si>
  <si>
    <t>中学男子3000m</t>
  </si>
  <si>
    <t>2年男子ジャベリックスロー</t>
  </si>
  <si>
    <t>ﾄﾁｷﾞｼﾘﾂﾂｶﾞﾁｭｳｶﾞｯｺｳ</t>
  </si>
  <si>
    <t>大平中</t>
  </si>
  <si>
    <t>中学女子100mH</t>
    <rPh sb="2" eb="4">
      <t>ジョシ</t>
    </rPh>
    <phoneticPr fontId="21"/>
  </si>
  <si>
    <t>ﾊｸｵｳﾀﾞｲｶﾞｸｱｼｶｶﾞﾁｭｳｶﾞｯｺｳ</t>
  </si>
  <si>
    <t>大平南中</t>
  </si>
  <si>
    <t>2年男子300m</t>
  </si>
  <si>
    <t>佐野市立常盤中学校</t>
  </si>
  <si>
    <t>野木町立野木中学校</t>
  </si>
  <si>
    <t>ｳﾂﾉﾐﾔﾀﾞｲｶﾞｸｷｮｳﾄﾞｳｷｮｳｲｸｶﾞｸﾌﾞﾌｿﾞｸﾁｭｳｶﾞｯｺｳ</t>
  </si>
  <si>
    <t>ﾉｷﾞﾁｮｳﾘﾂﾉｷﾞﾁｭｳｶﾞｯｺｳ</t>
  </si>
  <si>
    <t>小山二中</t>
  </si>
  <si>
    <t>ｱｼｶｶﾞｼﾘﾂｷｮｳﾜﾁｭｳｶﾞｯｺｳ</t>
  </si>
  <si>
    <t>女子1000m</t>
  </si>
  <si>
    <t>栃木県立宇都宮東高等学校附属中学校</t>
  </si>
  <si>
    <t>野木中</t>
  </si>
  <si>
    <t>野木町立野木第二中学校</t>
  </si>
  <si>
    <t>ﾉｷﾞﾁｮｳﾘﾂﾉｷﾞﾀﾞｲﾆﾁｭｳｶﾞｯｺｳ</t>
  </si>
  <si>
    <t>足利市立山辺中学校</t>
  </si>
  <si>
    <t>佐野市立葛生義務教育学校</t>
    <rPh sb="6" eb="8">
      <t>ギム</t>
    </rPh>
    <rPh sb="8" eb="10">
      <t>キョウイク</t>
    </rPh>
    <phoneticPr fontId="8"/>
  </si>
  <si>
    <t>藤岡一中</t>
  </si>
  <si>
    <t>小山中</t>
  </si>
  <si>
    <t>ｼﾓﾂｹｼﾘﾂｲｼﾊﾞｼﾁｭｳｶﾞｯｺｳ</t>
  </si>
  <si>
    <t>女子円盤投</t>
    <rPh sb="0" eb="2">
      <t>ジョシ</t>
    </rPh>
    <rPh sb="2" eb="5">
      <t>エンバンナゲ</t>
    </rPh>
    <phoneticPr fontId="21"/>
  </si>
  <si>
    <t>ｱｼｶｶﾞｼﾘﾂﾀﾞｲｻﾝﾁｭｳｶﾞｯｺｳ</t>
  </si>
  <si>
    <t>ｵﾔﾏｼﾘﾂｵﾔﾏﾀﾞｲﾆﾁｭｳｶﾞｯｺｳ</t>
  </si>
  <si>
    <t>中　体　連</t>
  </si>
  <si>
    <t>金田北中</t>
  </si>
  <si>
    <t>共通女子100mH</t>
  </si>
  <si>
    <t>2年女子四種競技</t>
  </si>
  <si>
    <t>小山市立小山第三中学校</t>
  </si>
  <si>
    <t>2年男子200m</t>
  </si>
  <si>
    <t>大田原市立親園中学校</t>
  </si>
  <si>
    <t>小山三中</t>
  </si>
  <si>
    <t>ﾄﾁｷﾞｼﾘﾂﾄﾁｷﾞﾆｼﾁｭｳｶﾞｯｺｳ</t>
  </si>
  <si>
    <t>皆川中</t>
  </si>
  <si>
    <t>1年女子1000m</t>
  </si>
  <si>
    <t>1500m</t>
  </si>
  <si>
    <t>足利市立協和中学校</t>
  </si>
  <si>
    <t>2年女子円盤投</t>
  </si>
  <si>
    <t>佐野北中</t>
  </si>
  <si>
    <t>ｵﾔﾏｼﾘﾂｵｵﾔﾁｭｳｶﾞｯｺｳ</t>
  </si>
  <si>
    <t>ｳﾂﾉﾐﾔﾋｶﾞｼｺｳﾄｳｶﾞｯｺｳﾌｿﾞｸﾁｭｳｶﾞｯｺｳ</t>
  </si>
  <si>
    <t>小山市立間々田中学校</t>
  </si>
  <si>
    <t>日新中</t>
  </si>
  <si>
    <t>ｵﾔﾏｼﾘﾂﾏﾏﾀﾞﾁｭｳｶﾞｯｺｳ</t>
  </si>
  <si>
    <t>間々田中</t>
  </si>
  <si>
    <t>中学女子800m</t>
  </si>
  <si>
    <t>ｵﾔﾏｼﾘﾂｵﾄﾒﾁｭｳｶﾞｯｺｳ</t>
  </si>
  <si>
    <t>ｵﾔﾏｼﾘﾂｸﾜﾁｭｳｶﾞｯｺｳ</t>
  </si>
  <si>
    <t>乙女中</t>
  </si>
  <si>
    <t>3年女子砲丸投</t>
  </si>
  <si>
    <t>№</t>
  </si>
  <si>
    <t>3年男子円盤投</t>
  </si>
  <si>
    <t>佐野日大中</t>
  </si>
  <si>
    <t>小山市立豊田中学校</t>
  </si>
  <si>
    <t>栃木　太郎</t>
    <rPh sb="0" eb="2">
      <t>トチギ</t>
    </rPh>
    <rPh sb="3" eb="5">
      <t>タロウ</t>
    </rPh>
    <phoneticPr fontId="3"/>
  </si>
  <si>
    <t>ｵﾔﾏｼﾘﾂﾄﾖﾀﾞﾁｭｳｶﾞｯｺｳ</t>
  </si>
  <si>
    <t>ｵﾔﾏｼﾘﾂﾐﾀﾁｭｳｶﾞｯｺｳ</t>
  </si>
  <si>
    <t>足利三中</t>
  </si>
  <si>
    <t>壬生町立壬生中学校</t>
  </si>
  <si>
    <t>桑中</t>
  </si>
  <si>
    <t>馬頭中</t>
  </si>
  <si>
    <t>参加競技-オープン参加FLG1</t>
  </si>
  <si>
    <t>栃木市立栃木東中学校</t>
  </si>
  <si>
    <t>ﾄﾁｷﾞｼﾘﾂﾄﾁｷﾞﾋｶﾞｼﾁｭｳｶﾞｯｺｳ</t>
  </si>
  <si>
    <t>1年男子1500m</t>
  </si>
  <si>
    <t>栃木市立栃木西中学校</t>
  </si>
  <si>
    <t>栃木西中</t>
  </si>
  <si>
    <t>栃木市立栃木南中学校</t>
  </si>
  <si>
    <t>女子100m</t>
    <rPh sb="0" eb="2">
      <t>ジョシ</t>
    </rPh>
    <phoneticPr fontId="21"/>
  </si>
  <si>
    <t>男子ジャベリックスロー</t>
    <rPh sb="0" eb="2">
      <t>ダンシ</t>
    </rPh>
    <phoneticPr fontId="21"/>
  </si>
  <si>
    <t>ﾄﾁｷﾞｼﾘﾂﾄﾁｷﾞﾐﾅﾐﾁｭｳｶﾞｯｺｳ</t>
  </si>
  <si>
    <t>ｵｵﾀﾜﾗｼﾘﾂﾜｶｸｻﾁｭｳｶﾞｯｺｳ</t>
  </si>
  <si>
    <t>栃木市立東陽中学校</t>
  </si>
  <si>
    <t>ﾄﾁｷﾞｼﾘﾂﾄｳﾖｳﾁｭｳｶﾞｯｺｳ</t>
  </si>
  <si>
    <t>日</t>
    <rPh sb="0" eb="1">
      <t>ニチ</t>
    </rPh>
    <phoneticPr fontId="3"/>
  </si>
  <si>
    <t>栃木市立皆川中学校</t>
  </si>
  <si>
    <t>高林中</t>
  </si>
  <si>
    <t>栃木市立吹上中学校</t>
  </si>
  <si>
    <t>栃木県ジュニア陸上競技トライアル</t>
    <rPh sb="0" eb="3">
      <t>トチギケン</t>
    </rPh>
    <rPh sb="7" eb="9">
      <t>リクジョウ</t>
    </rPh>
    <rPh sb="9" eb="11">
      <t>キョウギ</t>
    </rPh>
    <phoneticPr fontId="8"/>
  </si>
  <si>
    <t>ﾄﾁｷﾞｼﾘﾂﾌｷｱｹﾞﾁｭｳｶﾞｯｺｳ</t>
  </si>
  <si>
    <t>葛生義務教育</t>
    <rPh sb="2" eb="4">
      <t>ギム</t>
    </rPh>
    <rPh sb="4" eb="6">
      <t>キョウイク</t>
    </rPh>
    <phoneticPr fontId="8"/>
  </si>
  <si>
    <t>吹上中</t>
  </si>
  <si>
    <t>競技者NO</t>
  </si>
  <si>
    <t>栃木市立寺尾中学校</t>
  </si>
  <si>
    <t>ﾄﾁｷﾞｼﾘﾂﾃﾗｵﾁｭｳｶﾞｯｺｳ</t>
  </si>
  <si>
    <t>烏山中</t>
  </si>
  <si>
    <t>寺尾中</t>
  </si>
  <si>
    <t>ｼﾓﾂｹｼﾘﾂﾐﾅﾐｶﾜﾁﾁｭｳｶﾞｯｺｳ</t>
  </si>
  <si>
    <t>ｵｵﾀﾜﾗｼﾘﾂﾕﾂﾞｶﾐﾁｭｳｶﾞｯｺｳ</t>
  </si>
  <si>
    <t>ｵｵﾀﾜﾗｼﾘﾂｸﾛﾊﾞﾈﾁｭｳｶﾞｯｺｳ</t>
  </si>
  <si>
    <t>最高記録</t>
    <rPh sb="0" eb="2">
      <t>サイコウ</t>
    </rPh>
    <rPh sb="2" eb="4">
      <t>キロク</t>
    </rPh>
    <phoneticPr fontId="8"/>
  </si>
  <si>
    <t>中学女子200m</t>
  </si>
  <si>
    <t>ｼﾓﾂｹｼﾘﾂﾐﾅﾐｶﾜﾁﾀﾞｲﾆﾁｭｳｶﾞｯｺｳ</t>
  </si>
  <si>
    <t>中学女子1500m</t>
  </si>
  <si>
    <t>石橋中</t>
  </si>
  <si>
    <t>男子砲丸投</t>
    <rPh sb="0" eb="2">
      <t>ダンシ</t>
    </rPh>
    <rPh sb="2" eb="4">
      <t>ホウガン</t>
    </rPh>
    <rPh sb="4" eb="5">
      <t>ナ</t>
    </rPh>
    <phoneticPr fontId="21"/>
  </si>
  <si>
    <t>那須塩原市立箒根学園</t>
    <rPh sb="8" eb="10">
      <t>ガクエン</t>
    </rPh>
    <phoneticPr fontId="8"/>
  </si>
  <si>
    <t>ｼﾓﾂｹｼﾘﾂｺｸﾌﾞﾝｼﾞﾁｭｳｶﾞｯｺｳ</t>
  </si>
  <si>
    <t>矢板市立矢板中学校</t>
  </si>
  <si>
    <t>ﾔｲﾀｼﾘﾂﾔｲﾀﾁｭｳｶﾞｯｺｳ</t>
  </si>
  <si>
    <t>足利西中</t>
  </si>
  <si>
    <t>矢板中</t>
  </si>
  <si>
    <t>ｳﾂﾉﾐﾔｶｲｾｲｼﾞｮｼｶﾞｸｲﾝﾁｭｳｶﾞｯｺｳ</t>
  </si>
  <si>
    <t>矢板市立泉中学校</t>
  </si>
  <si>
    <t>チーム名カナ</t>
  </si>
  <si>
    <t>ﾔｲﾀｼﾘﾂｲｽﾞﾐﾁｭｳｶﾞｯｺｳ</t>
  </si>
  <si>
    <t>泉中</t>
  </si>
  <si>
    <t>ﾔｲﾀｼﾘﾂｶﾀｵｶﾁｭｳｶﾞｯｺｳ</t>
  </si>
  <si>
    <t>3年男子走高跳</t>
  </si>
  <si>
    <t>片岡中</t>
  </si>
  <si>
    <t>所属名</t>
    <rPh sb="0" eb="2">
      <t>ショゾク</t>
    </rPh>
    <rPh sb="2" eb="3">
      <t>ナ</t>
    </rPh>
    <phoneticPr fontId="8"/>
  </si>
  <si>
    <t>所属コード</t>
    <rPh sb="0" eb="2">
      <t>ショゾク</t>
    </rPh>
    <phoneticPr fontId="8"/>
  </si>
  <si>
    <t>氏家中</t>
  </si>
  <si>
    <t>ﾄﾁｷﾞｼﾘﾂﾆｼｶﾀﾁｭｳｶﾞｯｺｳ</t>
  </si>
  <si>
    <t>ｻｸﾗｼﾘﾂｷﾂﾚｶﾞﾜﾁｭｳｶﾞｯｺｳ</t>
  </si>
  <si>
    <t>愛宕台中</t>
  </si>
  <si>
    <t>喜連川中</t>
  </si>
  <si>
    <t>ｼｵﾔﾁｮｳﾘﾂｼｵﾔﾁｭｳｶﾞｯｺｳ</t>
  </si>
  <si>
    <t>那須町立那須中学校</t>
  </si>
  <si>
    <t>ﾀｶﾈｻﾞﾜﾁｮｳﾘﾂｱｸﾂﾁｭｳｶﾞｯｺｳ</t>
  </si>
  <si>
    <t>所属番号</t>
    <rPh sb="0" eb="2">
      <t>ショゾク</t>
    </rPh>
    <rPh sb="2" eb="4">
      <t>バンゴウ</t>
    </rPh>
    <phoneticPr fontId="8"/>
  </si>
  <si>
    <t>女子円盤投</t>
  </si>
  <si>
    <t>阿久津中</t>
  </si>
  <si>
    <t>中学女子ジャベリックスロー</t>
  </si>
  <si>
    <t>参加競技-自己記録4</t>
  </si>
  <si>
    <t>ﾀｶﾈｻﾞﾜﾁｮｳﾘﾂｷﾀﾀｶﾈｻﾞﾜﾁｭｳｶﾞｯｺｳ</t>
  </si>
  <si>
    <t>大田原市立大田原中学校</t>
  </si>
  <si>
    <t>大田原中</t>
  </si>
  <si>
    <t>大田原市立若草中学校</t>
  </si>
  <si>
    <t>ｵｵﾀﾜﾗｼﾘﾂﾁｶｿﾉﾁｭｳｶﾞｯｺｳ</t>
  </si>
  <si>
    <t>ﾅｽｼｵﾊﾞﾗｼﾘﾂﾆｯｼﾝﾁｭｳｶﾞｯｺｳ</t>
  </si>
  <si>
    <t>選手4</t>
    <rPh sb="0" eb="2">
      <t>センシュ</t>
    </rPh>
    <phoneticPr fontId="8"/>
  </si>
  <si>
    <t>共通女子4X100mR</t>
  </si>
  <si>
    <t>大田原市立金田北中学校</t>
  </si>
  <si>
    <t>佐野市立南中学校</t>
  </si>
  <si>
    <t>中学女子走高跳</t>
  </si>
  <si>
    <t>女子400m</t>
  </si>
  <si>
    <t>2年女子200m</t>
  </si>
  <si>
    <t>ｵｵﾀﾜﾗｼﾘﾂｶﾈﾀﾞｷﾀﾁｭｳｶﾞｯｺｳ</t>
  </si>
  <si>
    <t>大田原市立金田南中学校</t>
  </si>
  <si>
    <t>湯津上中</t>
  </si>
  <si>
    <t>佐野市立西中学校</t>
  </si>
  <si>
    <t>ｵｵﾀﾜﾗｼﾘﾂｶﾈﾀﾞﾐﾅﾐﾁｭｳｶﾞｯｺｳ</t>
  </si>
  <si>
    <t>学年</t>
    <rPh sb="0" eb="2">
      <t>ガクネン</t>
    </rPh>
    <phoneticPr fontId="8"/>
  </si>
  <si>
    <t>金田南中</t>
  </si>
  <si>
    <t>大田原市立野崎中学校</t>
  </si>
  <si>
    <t>共通男子110mJH</t>
  </si>
  <si>
    <t>参加競技-競技コード3</t>
  </si>
  <si>
    <t>ｵｵﾀﾜﾗｼﾘﾂﾉｻﾞｷﾁｭｳｶﾞｯｺｳ</t>
  </si>
  <si>
    <t>3年男子110mJH</t>
  </si>
  <si>
    <t>野崎中</t>
  </si>
  <si>
    <t>黒羽中</t>
  </si>
  <si>
    <t>ｻﾉｼﾘﾂｸｽﾞｳｷﾞﾑｷｮｳｲｸｶﾞｯｺｳ</t>
  </si>
  <si>
    <t>リレー種目名</t>
    <rPh sb="3" eb="5">
      <t>シュモク</t>
    </rPh>
    <rPh sb="5" eb="6">
      <t>メイ</t>
    </rPh>
    <phoneticPr fontId="8"/>
  </si>
  <si>
    <t>那須中</t>
  </si>
  <si>
    <t>共通男子1500m</t>
  </si>
  <si>
    <t>那須塩原市立黒磯中学校</t>
  </si>
  <si>
    <t>ｻﾉｼﾘﾂﾄｷﾜﾁｭｳｶﾞｯｺｳ</t>
  </si>
  <si>
    <t>那須塩原市立黒磯北中学校</t>
  </si>
  <si>
    <t>3年男子150m</t>
  </si>
  <si>
    <t>下野市立国分寺中学校</t>
  </si>
  <si>
    <t>中学男子四種競技</t>
  </si>
  <si>
    <t>ﾅｽｼｵﾊﾞﾗｼﾘﾂｸﾛｲｿｷﾀﾁｭｳｶﾞｯｺｳ</t>
  </si>
  <si>
    <t>ﾅｽｼｵﾊﾞﾗｼﾘﾂﾀｶﾊﾞﾔｼﾁｭｳｶﾞｯｺｳ</t>
  </si>
  <si>
    <t>黒磯北中</t>
  </si>
  <si>
    <t>那須塩原市立厚崎中学校</t>
  </si>
  <si>
    <t>ﾅｽｼｵﾊﾞﾗｼﾘﾂｱﾂｻｷﾁｭｳｶﾞｯｺｳ</t>
  </si>
  <si>
    <t>小山市立絹義務教育学校</t>
  </si>
  <si>
    <t>厚崎中</t>
  </si>
  <si>
    <t>3年男子砲丸投</t>
  </si>
  <si>
    <t>那須塩原市立東那須野中学校</t>
  </si>
  <si>
    <t>那須塩原市立高林中学校</t>
  </si>
  <si>
    <t>　個人情報の掲載については、本人及び保護者の同意を得ています。</t>
    <rPh sb="14" eb="16">
      <t>ホンニン</t>
    </rPh>
    <rPh sb="16" eb="17">
      <t>オヨ</t>
    </rPh>
    <rPh sb="18" eb="21">
      <t>ホゴシャ</t>
    </rPh>
    <rPh sb="22" eb="24">
      <t>ドウイ</t>
    </rPh>
    <rPh sb="25" eb="26">
      <t>エ</t>
    </rPh>
    <phoneticPr fontId="8"/>
  </si>
  <si>
    <t>1年男子3000m</t>
  </si>
  <si>
    <t>三島中</t>
  </si>
  <si>
    <t>西那須野中</t>
  </si>
  <si>
    <t>個人所属地名</t>
  </si>
  <si>
    <t>那須烏山市立烏山中学校</t>
  </si>
  <si>
    <t>1年男子棒高跳</t>
  </si>
  <si>
    <t>ﾅｽｶﾗｽﾔﾏｼﾘﾂｶﾗｽﾔﾏﾁｭｳｶﾞｯｺｳ</t>
  </si>
  <si>
    <t>2年男子110mH</t>
  </si>
  <si>
    <t>ﾅｶｶﾞﾜﾁｮｳﾘﾂﾊﾞﾄｳﾁｭｳｶﾞｯｺｳ</t>
  </si>
  <si>
    <t>3年女子800m</t>
  </si>
  <si>
    <t>ﾅｶｶﾞﾜﾁｮｳﾘﾂｵｶﾞﾜﾁｭｳｶﾞｯｺｳ</t>
  </si>
  <si>
    <t>共通女子棒高跳</t>
    <rPh sb="0" eb="2">
      <t>キョウツウ</t>
    </rPh>
    <rPh sb="4" eb="6">
      <t>ボウコウ</t>
    </rPh>
    <phoneticPr fontId="8"/>
  </si>
  <si>
    <t>栃木県立佐野高等学校附属中学校</t>
  </si>
  <si>
    <t>ｻﾉｼﾘﾂｼﾞｮｳﾄｳﾁｭｳｶﾞｯｺｳ</t>
  </si>
  <si>
    <t>3年女子三段跳</t>
  </si>
  <si>
    <t>3年男子ジャベリックスロー</t>
  </si>
  <si>
    <t>3000m</t>
  </si>
  <si>
    <t>参加競技-オープン参加FLG2</t>
  </si>
  <si>
    <t>足利市立北中学校</t>
  </si>
  <si>
    <t>城東中</t>
  </si>
  <si>
    <t>ｻﾉｼﾘﾂﾆｼﾁｭｳｶﾞｯｺｳ</t>
  </si>
  <si>
    <t>ｻﾉｼﾘﾂﾐﾅﾐﾁｭｳｶﾞｯｺｳ</t>
  </si>
  <si>
    <t>ｻﾉｼﾘﾂｷﾀﾁｭｳｶﾞｯｺｳ</t>
  </si>
  <si>
    <t>参加競技-自己記録1</t>
  </si>
  <si>
    <t>佐野市立赤見中学校</t>
  </si>
  <si>
    <t>ﾌﾘｶﾞﾅ</t>
  </si>
  <si>
    <t>常盤中</t>
  </si>
  <si>
    <t>2年男子四種競技</t>
  </si>
  <si>
    <t>足利市立第一中学校</t>
  </si>
  <si>
    <t>ｱｼｶｶﾞｼﾘﾂﾀﾞｲｲﾁﾁｭｳｶﾞｯｺｳ</t>
  </si>
  <si>
    <t>足利市立第二中学校</t>
  </si>
  <si>
    <t>ｱｼｶｶﾞｼﾘﾂﾀﾞｲﾆﾁｭｳｶﾞｯｺｳ</t>
  </si>
  <si>
    <t>鹿沼西中</t>
  </si>
  <si>
    <t>山辺中</t>
  </si>
  <si>
    <t>足利市立毛野中学校</t>
  </si>
  <si>
    <t>毛野中</t>
  </si>
  <si>
    <t>絹義務教育</t>
  </si>
  <si>
    <t>ｱｼｶｶﾞｼﾘﾂﾔﾏﾍﾞﾁｭｳｶﾞｯｺｳ</t>
  </si>
  <si>
    <t>足利市立西中学校</t>
  </si>
  <si>
    <t>ｱｼｶｶﾞｼﾘﾂﾆｼﾁｭｳｶﾞｯｺｳ</t>
  </si>
  <si>
    <t>ｱｼｶｶﾞｼﾘﾂｷﾀﾁｭｳｶﾞｯｺｳ</t>
  </si>
  <si>
    <t>共通女子1500m</t>
  </si>
  <si>
    <t>足利市立富田中学校</t>
  </si>
  <si>
    <t>女子1000m</t>
    <rPh sb="0" eb="2">
      <t>ジョシ</t>
    </rPh>
    <phoneticPr fontId="21"/>
  </si>
  <si>
    <t>白鴎足利中</t>
  </si>
  <si>
    <t>富田中</t>
  </si>
  <si>
    <t>選手3</t>
    <rPh sb="0" eb="2">
      <t>センシュ</t>
    </rPh>
    <phoneticPr fontId="8"/>
  </si>
  <si>
    <t>協和中</t>
  </si>
  <si>
    <t>1年男子円盤投</t>
  </si>
  <si>
    <t>ﾅｽｼｵﾊﾞﾗｼﾘﾂｼｵﾊﾞﾗｼｮｳﾁｭｳｶﾞｯｺｳ</t>
  </si>
  <si>
    <t>足利市立愛宕台中学校</t>
  </si>
  <si>
    <t>ｱｼｶｶﾞｼﾘﾂｱﾀｺﾞﾀﾞｲﾁｭｳｶﾞｯｺｳ</t>
  </si>
  <si>
    <t>ｱｼｶｶﾞｼﾘﾂｻｶﾆｼﾁｭｳｶﾞｯｺｳ</t>
  </si>
  <si>
    <t>坂西中</t>
  </si>
  <si>
    <t>共通女子800m</t>
  </si>
  <si>
    <t>日光市立足尾中学校</t>
  </si>
  <si>
    <t>塩谷町立塩谷中学校</t>
  </si>
  <si>
    <t>参加競技-オープン参加FLG</t>
  </si>
  <si>
    <t>南河内二中</t>
  </si>
  <si>
    <t>性別</t>
    <rPh sb="0" eb="2">
      <t>セイベツ</t>
    </rPh>
    <phoneticPr fontId="8"/>
  </si>
  <si>
    <t>男子110mJH</t>
  </si>
  <si>
    <t>1年女子砲丸投</t>
    <rPh sb="4" eb="7">
      <t>ホウガンナゲ</t>
    </rPh>
    <phoneticPr fontId="8"/>
  </si>
  <si>
    <t>男子ジャベリックスロー</t>
  </si>
  <si>
    <t>種　目</t>
    <rPh sb="0" eb="1">
      <t>シュモク</t>
    </rPh>
    <rPh sb="2" eb="3">
      <t>メ</t>
    </rPh>
    <phoneticPr fontId="8"/>
  </si>
  <si>
    <t>2年男子砲丸投</t>
  </si>
  <si>
    <t>㊞</t>
  </si>
  <si>
    <t>Ｎｏ．１</t>
  </si>
  <si>
    <t>佐　野</t>
  </si>
  <si>
    <t>中学校体育連盟陸上競技専門部長　様</t>
    <rPh sb="0" eb="3">
      <t>チュウガッコウ</t>
    </rPh>
    <rPh sb="3" eb="5">
      <t>タイイク</t>
    </rPh>
    <rPh sb="5" eb="7">
      <t>レンメイ</t>
    </rPh>
    <rPh sb="7" eb="9">
      <t>リクジョウ</t>
    </rPh>
    <rPh sb="9" eb="11">
      <t>キョウギ</t>
    </rPh>
    <rPh sb="11" eb="13">
      <t>センモン</t>
    </rPh>
    <rPh sb="13" eb="15">
      <t>ブチョウ</t>
    </rPh>
    <rPh sb="16" eb="17">
      <t>サマ</t>
    </rPh>
    <phoneticPr fontId="8"/>
  </si>
  <si>
    <t>栃木県</t>
  </si>
  <si>
    <t>選手名</t>
    <rPh sb="0" eb="3">
      <t>センシュメイ</t>
    </rPh>
    <phoneticPr fontId="8"/>
  </si>
  <si>
    <t>2年男子円盤投</t>
  </si>
  <si>
    <t>1年女子100m</t>
  </si>
  <si>
    <t>作新学院中等部</t>
  </si>
  <si>
    <t>共通女子四種競技</t>
  </si>
  <si>
    <t>選手1</t>
    <rPh sb="0" eb="2">
      <t>センシュ</t>
    </rPh>
    <phoneticPr fontId="8"/>
  </si>
  <si>
    <t>参加競技-自己記録3</t>
  </si>
  <si>
    <t>選手2</t>
    <rPh sb="0" eb="2">
      <t>センシュ</t>
    </rPh>
    <phoneticPr fontId="8"/>
  </si>
  <si>
    <t>最高記録</t>
    <rPh sb="0" eb="2">
      <t>サイコウ</t>
    </rPh>
    <phoneticPr fontId="8"/>
  </si>
  <si>
    <t>男子1500m</t>
  </si>
  <si>
    <t>基本情報</t>
    <rPh sb="0" eb="2">
      <t>キホン</t>
    </rPh>
    <rPh sb="2" eb="4">
      <t>ジョウホウ</t>
    </rPh>
    <phoneticPr fontId="3"/>
  </si>
  <si>
    <t>▼入力例</t>
    <rPh sb="1" eb="3">
      <t>ニュウリョク</t>
    </rPh>
    <rPh sb="3" eb="4">
      <t>レイ</t>
    </rPh>
    <phoneticPr fontId="3"/>
  </si>
  <si>
    <t>ﾄﾁｷﾞ　ﾀﾛｳ</t>
  </si>
  <si>
    <t>男</t>
    <rPh sb="0" eb="1">
      <t>オトコ</t>
    </rPh>
    <phoneticPr fontId="8"/>
  </si>
  <si>
    <t>共通女子円盤投</t>
    <rPh sb="0" eb="2">
      <t>キョウツウ</t>
    </rPh>
    <rPh sb="4" eb="6">
      <t>エンバン</t>
    </rPh>
    <phoneticPr fontId="8"/>
  </si>
  <si>
    <t>参加申込書</t>
    <rPh sb="0" eb="2">
      <t>サンカ</t>
    </rPh>
    <rPh sb="2" eb="5">
      <t>モウシコミショ</t>
    </rPh>
    <phoneticPr fontId="8"/>
  </si>
  <si>
    <t>3年</t>
    <rPh sb="1" eb="2">
      <t>ネン</t>
    </rPh>
    <phoneticPr fontId="8"/>
  </si>
  <si>
    <t>競技会名</t>
    <rPh sb="0" eb="3">
      <t>キョウギカイ</t>
    </rPh>
    <rPh sb="3" eb="4">
      <t>メイ</t>
    </rPh>
    <phoneticPr fontId="8"/>
  </si>
  <si>
    <t>1年男子砲丸投</t>
    <rPh sb="4" eb="7">
      <t>ホウガンナゲ</t>
    </rPh>
    <phoneticPr fontId="8"/>
  </si>
  <si>
    <t>栃木県中学校新人体育大会陸上競技大会</t>
    <rPh sb="0" eb="3">
      <t>トチギケン</t>
    </rPh>
    <rPh sb="3" eb="6">
      <t>チュウガッコウ</t>
    </rPh>
    <rPh sb="6" eb="8">
      <t>シンジン</t>
    </rPh>
    <rPh sb="8" eb="10">
      <t>タイイク</t>
    </rPh>
    <rPh sb="10" eb="12">
      <t>タイカイ</t>
    </rPh>
    <rPh sb="12" eb="14">
      <t>リクジョウ</t>
    </rPh>
    <rPh sb="14" eb="16">
      <t>キョウギ</t>
    </rPh>
    <rPh sb="16" eb="18">
      <t>タイカイ</t>
    </rPh>
    <phoneticPr fontId="8"/>
  </si>
  <si>
    <t>データ1コード</t>
  </si>
  <si>
    <t>ﾄﾁｷﾞｼﾘﾂﾌｼﾞｵｶﾀﾞｲﾆﾁｭｳｶﾞｯｺｳ</t>
  </si>
  <si>
    <t>個人種目名</t>
    <rPh sb="0" eb="2">
      <t>コジン</t>
    </rPh>
    <rPh sb="2" eb="4">
      <t>シュモク</t>
    </rPh>
    <rPh sb="4" eb="5">
      <t>メイ</t>
    </rPh>
    <phoneticPr fontId="8"/>
  </si>
  <si>
    <t>リレー</t>
  </si>
  <si>
    <t>ﾅｽﾁｮｳﾘﾂﾅｽﾁｭｳｵｳﾁｭｳｶﾞｯｺｳ</t>
  </si>
  <si>
    <t>2年男子800m</t>
  </si>
  <si>
    <t>海星女中</t>
  </si>
  <si>
    <t>女子三段跳</t>
  </si>
  <si>
    <t>トライアル</t>
  </si>
  <si>
    <t>県総体</t>
    <rPh sb="0" eb="1">
      <t>ケン</t>
    </rPh>
    <rPh sb="1" eb="3">
      <t>ソウタイ</t>
    </rPh>
    <phoneticPr fontId="8"/>
  </si>
  <si>
    <t>個人種目</t>
    <rPh sb="0" eb="2">
      <t>コジン</t>
    </rPh>
    <rPh sb="2" eb="4">
      <t>シュモク</t>
    </rPh>
    <phoneticPr fontId="8"/>
  </si>
  <si>
    <t>ナンバー2</t>
  </si>
  <si>
    <t>リレー種目</t>
    <rPh sb="3" eb="5">
      <t>シュモク</t>
    </rPh>
    <phoneticPr fontId="8"/>
  </si>
  <si>
    <t>中学男子110mH</t>
  </si>
  <si>
    <t>男子棒高跳</t>
  </si>
  <si>
    <t>3年女子100mH</t>
  </si>
  <si>
    <t>中学男子100m</t>
  </si>
  <si>
    <t>所属コード1</t>
  </si>
  <si>
    <t>中学男子200m</t>
  </si>
  <si>
    <t>中学男子400m</t>
  </si>
  <si>
    <t>共通男子300m</t>
  </si>
  <si>
    <t>中学男子走高跳</t>
  </si>
  <si>
    <t>中学男子棒高跳</t>
  </si>
  <si>
    <t>3年女子400m</t>
  </si>
  <si>
    <t>中学男子走幅跳</t>
  </si>
  <si>
    <t>中学女子400m</t>
  </si>
  <si>
    <t>中学女子3000m</t>
  </si>
  <si>
    <t>中学女子棒高跳</t>
  </si>
  <si>
    <t>中学女子四種競技</t>
  </si>
  <si>
    <t>共通男子100m</t>
  </si>
  <si>
    <t>ｳﾂﾉﾐﾔﾀﾝｷﾀﾞｲｶﾞｸﾌｿﾞｸﾁｭｳｶﾞｯｺｳ</t>
  </si>
  <si>
    <t>下野市立南河内中学校</t>
  </si>
  <si>
    <t>1年男子三段跳</t>
  </si>
  <si>
    <t>共通男子200m</t>
  </si>
  <si>
    <t>共通男子400m</t>
  </si>
  <si>
    <t>共通男子棒高跳</t>
  </si>
  <si>
    <t>共通男子3000m</t>
  </si>
  <si>
    <t>共通男子110mH</t>
  </si>
  <si>
    <t>中学男子150m</t>
  </si>
  <si>
    <t>1年男子800m</t>
  </si>
  <si>
    <t>共通男子走高跳</t>
  </si>
  <si>
    <t>共通男子砲丸投</t>
  </si>
  <si>
    <t>さくら市立氏家中学校</t>
  </si>
  <si>
    <t>共通女子100m</t>
  </si>
  <si>
    <t>共通女子走幅跳</t>
  </si>
  <si>
    <t>1年男子200m</t>
  </si>
  <si>
    <t>1年男子110mH</t>
  </si>
  <si>
    <t>1年女子200m</t>
  </si>
  <si>
    <t>参加競技-競技コード</t>
  </si>
  <si>
    <t>宇都宮市立陽南中学校</t>
  </si>
  <si>
    <t>宇都宮市立田原中学校</t>
  </si>
  <si>
    <t>1年女子800m</t>
  </si>
  <si>
    <t>中学男子3000m</t>
    <rPh sb="2" eb="4">
      <t>ダンシ</t>
    </rPh>
    <phoneticPr fontId="21"/>
  </si>
  <si>
    <t>1年女子1500m</t>
  </si>
  <si>
    <t>2年男子100m</t>
  </si>
  <si>
    <t>2年男子1500m</t>
  </si>
  <si>
    <t>2年男子400m</t>
  </si>
  <si>
    <t>日光市立小来川小中学校</t>
  </si>
  <si>
    <t>2年男子走高跳</t>
  </si>
  <si>
    <t>2年男子棒高跳</t>
  </si>
  <si>
    <t>2年男子走幅跳</t>
  </si>
  <si>
    <t>2年女子100m</t>
  </si>
  <si>
    <t>2年女子800m</t>
  </si>
  <si>
    <t>2年女子1500m</t>
  </si>
  <si>
    <t>2年女子走高跳</t>
  </si>
  <si>
    <t>2年男子三段跳</t>
  </si>
  <si>
    <t>2年女子走幅跳</t>
  </si>
  <si>
    <t>男子円盤投</t>
  </si>
  <si>
    <t>3年男子200m</t>
  </si>
  <si>
    <t>3年男子1500m</t>
  </si>
  <si>
    <t>3年女子3000m</t>
  </si>
  <si>
    <t>1年男子棒高跳</t>
    <rPh sb="4" eb="6">
      <t>ボウコウ</t>
    </rPh>
    <phoneticPr fontId="8"/>
  </si>
  <si>
    <t>3年女子走高跳</t>
  </si>
  <si>
    <t>男子200m</t>
  </si>
  <si>
    <t>3年女子走幅跳</t>
  </si>
  <si>
    <t>四種競技</t>
  </si>
  <si>
    <t>データ2コード</t>
  </si>
  <si>
    <t>参加競技-競技コード1</t>
  </si>
  <si>
    <t>参加競技-記録FLG1</t>
  </si>
  <si>
    <t>真岡市立中村中学校</t>
  </si>
  <si>
    <t>参加競技-競技コード2</t>
  </si>
  <si>
    <t>3年女子300m</t>
  </si>
  <si>
    <t>参加競技-自己記録2</t>
  </si>
  <si>
    <t>参加競技-記録FLG2</t>
  </si>
  <si>
    <t>参加競技-オープン参加FLG3</t>
  </si>
  <si>
    <t>参加競技-記録FLG3</t>
  </si>
  <si>
    <t>参加競技-競技コード4</t>
  </si>
  <si>
    <t>親園中</t>
  </si>
  <si>
    <t>参加競技-オープン参加FLG4</t>
  </si>
  <si>
    <t>参加競技-記録FLG4</t>
  </si>
  <si>
    <t>所属コード2</t>
  </si>
  <si>
    <t>ナンバー</t>
  </si>
  <si>
    <t>競技者名カナ</t>
  </si>
  <si>
    <t>ﾓｵｶｼﾘﾂﾓﾉﾍﾞﾁｭｳｶﾞｯｺｳ</t>
  </si>
  <si>
    <t>南那須中</t>
  </si>
  <si>
    <t>月日</t>
  </si>
  <si>
    <t>陸連コード</t>
  </si>
  <si>
    <t>ID</t>
  </si>
  <si>
    <t>400m</t>
  </si>
  <si>
    <t>宇都宮市立一条中学校</t>
  </si>
  <si>
    <t>宇都宮市立陽北中学校</t>
  </si>
  <si>
    <t>所属長名</t>
    <rPh sb="0" eb="2">
      <t>ショゾク</t>
    </rPh>
    <rPh sb="2" eb="3">
      <t>チョウ</t>
    </rPh>
    <rPh sb="3" eb="4">
      <t>メイ</t>
    </rPh>
    <phoneticPr fontId="8"/>
  </si>
  <si>
    <t>1年女子3000m</t>
  </si>
  <si>
    <t>宇都宮市立旭中学校</t>
  </si>
  <si>
    <t>種別</t>
    <rPh sb="0" eb="2">
      <t>シュベツ</t>
    </rPh>
    <phoneticPr fontId="8"/>
  </si>
  <si>
    <t>宇都宮市立上河内中学校</t>
  </si>
  <si>
    <t>共通女子棒高跳</t>
    <rPh sb="4" eb="7">
      <t>ボウタカト</t>
    </rPh>
    <phoneticPr fontId="8"/>
  </si>
  <si>
    <t>宇都宮市立古里中学校</t>
  </si>
  <si>
    <t>宇都宮市立河内中学校</t>
  </si>
  <si>
    <t>宇都宮大学共同教育学部附属中学校</t>
  </si>
  <si>
    <t>作新中</t>
  </si>
  <si>
    <t>宇都宮短期大学附属中学校</t>
  </si>
  <si>
    <t>宇短大附中</t>
  </si>
  <si>
    <t>鹿沼東中</t>
  </si>
  <si>
    <t>鹿沼市立粟野中学校</t>
  </si>
  <si>
    <t>南那須</t>
  </si>
  <si>
    <t>田沼東中</t>
  </si>
  <si>
    <t>栃木市立西方中学校</t>
  </si>
  <si>
    <t>女子1500m</t>
  </si>
  <si>
    <t>下都賀</t>
  </si>
  <si>
    <t>日　光</t>
  </si>
  <si>
    <t>日光市立小林中学校</t>
  </si>
  <si>
    <t>日光東中</t>
  </si>
  <si>
    <t>ﾆｯｺｳｼﾘﾂｵｺﾛｶﾞﾜｼｮｳﾁｭｳｶﾞｯｺｳ</t>
  </si>
  <si>
    <t>小来川小中</t>
  </si>
  <si>
    <t>日光市立藤原中学校</t>
  </si>
  <si>
    <t>日光市立三依中学校</t>
  </si>
  <si>
    <t>日光市立栗山中学校</t>
  </si>
  <si>
    <t>真岡市立真岡中学校</t>
  </si>
  <si>
    <t>芳　賀</t>
  </si>
  <si>
    <t>真岡市立真岡東中学校</t>
  </si>
  <si>
    <t>真岡市立大内中学校</t>
  </si>
  <si>
    <t>中学</t>
    <rPh sb="0" eb="2">
      <t>チュウガク</t>
    </rPh>
    <phoneticPr fontId="8"/>
  </si>
  <si>
    <t>真岡市立山前中学校</t>
  </si>
  <si>
    <t>真岡市立長沼中学校</t>
  </si>
  <si>
    <t>真岡市立久下田中学校</t>
  </si>
  <si>
    <t>ﾓｵｶｼﾘﾂｸｹﾞﾀﾁｭｳｶﾞｯｺｳ</t>
  </si>
  <si>
    <t>クラブ名</t>
    <rPh sb="3" eb="4">
      <t>メイ</t>
    </rPh>
    <phoneticPr fontId="3"/>
  </si>
  <si>
    <t>中学男子2000m</t>
  </si>
  <si>
    <t>益子町立田野中学校</t>
  </si>
  <si>
    <t>女子150m</t>
  </si>
  <si>
    <t>益子町立七井中学校</t>
  </si>
  <si>
    <t>市貝町立市貝中学校</t>
  </si>
  <si>
    <t>芳賀町立芳賀中学校</t>
  </si>
  <si>
    <t>壬生町立南犬飼中学校</t>
  </si>
  <si>
    <t>栃木市立藤岡第一中学校</t>
  </si>
  <si>
    <t>栃木市立大平中学校</t>
  </si>
  <si>
    <t>ﾄﾁｷﾞｼﾘﾂｵｵﾋﾗﾁｭｳｶﾞｯｺｳ</t>
  </si>
  <si>
    <t>栃木市立大平南中学校</t>
  </si>
  <si>
    <t>ﾄﾁｷﾞｼﾘﾂｵｵﾋﾗﾐﾅﾐﾁｭｳｶﾞｯｺｳ</t>
  </si>
  <si>
    <t>ﾄﾁｷﾞｼﾘﾂﾌｼﾞｵｶﾀﾞｲｲﾁﾁｭｳｶﾞｯｺｳ</t>
  </si>
  <si>
    <t>栃木市立岩舟中学校</t>
  </si>
  <si>
    <t>ﾄﾁｷﾞｼﾘﾂｲﾜﾌﾈﾁｭｳｶﾞｯｺｳ</t>
  </si>
  <si>
    <t>ｵﾔﾏｼﾘﾂｷﾇｷﾞﾑｷｮｳｲｸｶﾞｯｺｳ</t>
  </si>
  <si>
    <t>ﾄﾁｷﾞｼﾘﾂﾐﾅｶﾞﾜﾁｭｳｶﾞｯｺｳ</t>
  </si>
  <si>
    <t>下野市立石橋中学校</t>
  </si>
  <si>
    <t>國學院大学栃木中学校</t>
  </si>
  <si>
    <t>國學院栃木中</t>
  </si>
  <si>
    <t>塩　谷</t>
  </si>
  <si>
    <t>高根沢町立阿久津中学校</t>
  </si>
  <si>
    <t>高根沢町立北高根沢中学校</t>
  </si>
  <si>
    <t>那　須</t>
  </si>
  <si>
    <t>大田原市立黒羽中学校</t>
  </si>
  <si>
    <t>ｺｳﾌｸﾉｶｶﾞｸｶﾞｸｴﾝﾁｭｳｶﾞｯｺｳ</t>
  </si>
  <si>
    <t>幸福の科学中</t>
  </si>
  <si>
    <t>那須町立那須中央中学校</t>
  </si>
  <si>
    <t>那須中央中</t>
  </si>
  <si>
    <t>那須塩原市立塩原小中学校</t>
  </si>
  <si>
    <t>塩原小中</t>
  </si>
  <si>
    <t>アスリート
ビブス</t>
  </si>
  <si>
    <t>共通女子150m</t>
  </si>
  <si>
    <t>那須烏山市立南那須中学校</t>
  </si>
  <si>
    <t>ﾅｽｶﾗｽﾔﾏｼﾘﾂﾐﾅﾐﾅｽﾁｭｳｶﾞｯｺｳ</t>
  </si>
  <si>
    <t>足利市立坂西中学校</t>
  </si>
  <si>
    <t>那珂川町立馬頭中学校</t>
  </si>
  <si>
    <t>那珂川町立小川中学校</t>
  </si>
  <si>
    <t>佐野南中</t>
  </si>
  <si>
    <t>ﾅｽｼｵﾊﾞﾗｼﾘﾂﾎｳｷﾈｶﾞｸｴﾝ</t>
  </si>
  <si>
    <t>佐野市立田沼東中学校</t>
  </si>
  <si>
    <t>佐野市立あそ野学園義務教育学校</t>
  </si>
  <si>
    <t>ｻﾉｼﾘﾂｱｿﾉｶﾞｸｴﾝｷﾞﾑｷｮｳｲｸｶﾞｯｺｳ</t>
  </si>
  <si>
    <t>共通男子1000m</t>
  </si>
  <si>
    <t>あそ野学園</t>
  </si>
  <si>
    <t>3年男子2000m</t>
  </si>
  <si>
    <t>佐野日本大学中等教育学校</t>
  </si>
  <si>
    <t>ｻﾉﾆﾎﾝﾀﾞｲｶﾞｸﾁｭｳﾄｳｷｮｳｲｸｶﾞｯｺｳ</t>
  </si>
  <si>
    <t>足利一中</t>
  </si>
  <si>
    <t>足　利</t>
  </si>
  <si>
    <t>足利北中</t>
  </si>
  <si>
    <t>白鴎大学足利中学校</t>
  </si>
  <si>
    <t>ｻﾉｺｳﾄｳｶﾞｯｺｳﾌｿﾞｸﾁｭｳｶﾞｯｺｳ</t>
  </si>
  <si>
    <t>男子四種競技</t>
  </si>
  <si>
    <t>栃木県立矢板東高等学校附属中学校</t>
  </si>
  <si>
    <t>ﾔｲﾀﾋｶﾞｼｺｳﾄｳｶﾞｯｺｳﾌｿﾞｸﾁｭｳｶﾞｯｺｳ</t>
  </si>
  <si>
    <t>文星芸術大学附属中学校</t>
  </si>
  <si>
    <t>ﾌﾞﾝｾｲｹﾞｲｼﾞｭﾂﾀﾞｲｶﾞｸﾌｿﾞｸﾁｭｳｶﾞｯｺｳ</t>
  </si>
  <si>
    <t>共通男子円盤投</t>
    <rPh sb="4" eb="7">
      <t>エンバンナゲ</t>
    </rPh>
    <phoneticPr fontId="8"/>
  </si>
  <si>
    <t>文星大附属中</t>
  </si>
  <si>
    <t>アスリートビブス</t>
  </si>
  <si>
    <t>チーム名英字</t>
  </si>
  <si>
    <t>東陽中</t>
  </si>
  <si>
    <t>箒根学園</t>
    <rPh sb="2" eb="4">
      <t>ガクエン</t>
    </rPh>
    <phoneticPr fontId="8"/>
  </si>
  <si>
    <t>JAAF ID</t>
  </si>
  <si>
    <t>生年月日</t>
    <rPh sb="0" eb="2">
      <t>セイネン</t>
    </rPh>
    <rPh sb="2" eb="4">
      <t>ガッピ</t>
    </rPh>
    <phoneticPr fontId="3"/>
  </si>
  <si>
    <t>西暦</t>
    <rPh sb="0" eb="2">
      <t>セイレキ</t>
    </rPh>
    <phoneticPr fontId="3"/>
  </si>
  <si>
    <t>月</t>
    <rPh sb="0" eb="1">
      <t>ツキ</t>
    </rPh>
    <phoneticPr fontId="3"/>
  </si>
  <si>
    <t>01234567890</t>
  </si>
  <si>
    <t>氏名</t>
    <rPh sb="0" eb="1">
      <t>シ</t>
    </rPh>
    <rPh sb="1" eb="2">
      <t>ナ</t>
    </rPh>
    <phoneticPr fontId="8"/>
  </si>
  <si>
    <t>栃木県ジュニア陸上競技チャレンジ</t>
    <rPh sb="0" eb="3">
      <t>トチギケン</t>
    </rPh>
    <rPh sb="7" eb="9">
      <t>リクジョウ</t>
    </rPh>
    <rPh sb="9" eb="11">
      <t>キョウギ</t>
    </rPh>
    <phoneticPr fontId="8"/>
  </si>
  <si>
    <t>全日本中学校通信陸上競技大会栃木県大会</t>
    <rPh sb="0" eb="3">
      <t>ゼンニホン</t>
    </rPh>
    <rPh sb="3" eb="6">
      <t>チュウガッコウ</t>
    </rPh>
    <rPh sb="6" eb="8">
      <t>ツウシン</t>
    </rPh>
    <rPh sb="8" eb="10">
      <t>リクジョウ</t>
    </rPh>
    <rPh sb="10" eb="12">
      <t>キョウギ</t>
    </rPh>
    <rPh sb="12" eb="14">
      <t>タイカイ</t>
    </rPh>
    <rPh sb="14" eb="16">
      <t>トチギ</t>
    </rPh>
    <rPh sb="16" eb="17">
      <t>ケン</t>
    </rPh>
    <rPh sb="17" eb="19">
      <t>タイカイ</t>
    </rPh>
    <phoneticPr fontId="8"/>
  </si>
  <si>
    <t>男子100m</t>
    <rPh sb="0" eb="2">
      <t>ダンシ</t>
    </rPh>
    <phoneticPr fontId="21"/>
  </si>
  <si>
    <t>男子走高跳</t>
    <rPh sb="0" eb="2">
      <t>ダンシ</t>
    </rPh>
    <rPh sb="2" eb="3">
      <t>ハシ</t>
    </rPh>
    <rPh sb="3" eb="5">
      <t>タカト</t>
    </rPh>
    <phoneticPr fontId="21"/>
  </si>
  <si>
    <t>男子150m</t>
    <rPh sb="0" eb="2">
      <t>ダンシ</t>
    </rPh>
    <phoneticPr fontId="21"/>
  </si>
  <si>
    <t>男子棒高跳</t>
    <rPh sb="0" eb="2">
      <t>ダンシ</t>
    </rPh>
    <rPh sb="2" eb="5">
      <t>ボウタカトビ</t>
    </rPh>
    <phoneticPr fontId="21"/>
  </si>
  <si>
    <t>男子走幅跳</t>
    <rPh sb="0" eb="2">
      <t>ダンシ</t>
    </rPh>
    <rPh sb="2" eb="3">
      <t>ハシ</t>
    </rPh>
    <rPh sb="3" eb="5">
      <t>ハバト</t>
    </rPh>
    <phoneticPr fontId="21"/>
  </si>
  <si>
    <t>男子1000m</t>
    <rPh sb="0" eb="2">
      <t>ダンシ</t>
    </rPh>
    <phoneticPr fontId="21"/>
  </si>
  <si>
    <t>男子110mJH</t>
    <rPh sb="0" eb="2">
      <t>ダンシ</t>
    </rPh>
    <phoneticPr fontId="21"/>
  </si>
  <si>
    <t>男子円盤投</t>
    <rPh sb="0" eb="2">
      <t>ダンシ</t>
    </rPh>
    <rPh sb="2" eb="5">
      <t>エンバンナゲ</t>
    </rPh>
    <phoneticPr fontId="21"/>
  </si>
  <si>
    <t>中学男子110mH</t>
    <rPh sb="2" eb="4">
      <t>ダンシ</t>
    </rPh>
    <phoneticPr fontId="21"/>
  </si>
  <si>
    <t>3年女子円盤投</t>
  </si>
  <si>
    <t>1年男子150m</t>
  </si>
  <si>
    <t>女子走幅跳</t>
    <rPh sb="0" eb="2">
      <t>ジョシ</t>
    </rPh>
    <rPh sb="2" eb="3">
      <t>ハシ</t>
    </rPh>
    <rPh sb="3" eb="5">
      <t>ハバト</t>
    </rPh>
    <phoneticPr fontId="21"/>
  </si>
  <si>
    <t>女子砲丸投</t>
    <rPh sb="0" eb="2">
      <t>ジョシ</t>
    </rPh>
    <rPh sb="2" eb="5">
      <t>ホウガンナ</t>
    </rPh>
    <phoneticPr fontId="21"/>
  </si>
  <si>
    <t>女子150m</t>
    <rPh sb="0" eb="2">
      <t>ジョシ</t>
    </rPh>
    <phoneticPr fontId="21"/>
  </si>
  <si>
    <t>女子100mYH</t>
    <rPh sb="0" eb="2">
      <t>ジョシ</t>
    </rPh>
    <phoneticPr fontId="21"/>
  </si>
  <si>
    <t>女子ジャベリックスロー</t>
    <rPh sb="0" eb="2">
      <t>ジョシ</t>
    </rPh>
    <phoneticPr fontId="21"/>
  </si>
  <si>
    <t>中学女子1500m</t>
    <rPh sb="2" eb="4">
      <t>ジョシ</t>
    </rPh>
    <phoneticPr fontId="21"/>
  </si>
  <si>
    <t>150m</t>
  </si>
  <si>
    <t>男子走高跳</t>
  </si>
  <si>
    <t>男子走幅跳</t>
  </si>
  <si>
    <t>男子150m</t>
  </si>
  <si>
    <t>男子1000m</t>
  </si>
  <si>
    <t>男子三段跳</t>
  </si>
  <si>
    <t>女子走高跳</t>
  </si>
  <si>
    <t>女子棒高跳</t>
  </si>
  <si>
    <t>女子3000m</t>
  </si>
  <si>
    <t>女子ジャベリックスロー</t>
  </si>
  <si>
    <t>男子400m</t>
  </si>
  <si>
    <t>男子800m</t>
  </si>
  <si>
    <t>男子3000m</t>
  </si>
  <si>
    <t>女子800m</t>
  </si>
  <si>
    <t>男子</t>
    <rPh sb="0" eb="2">
      <t>ダンシ</t>
    </rPh>
    <phoneticPr fontId="8"/>
  </si>
  <si>
    <t>女子300m</t>
  </si>
  <si>
    <t>コード</t>
  </si>
  <si>
    <t>高校名</t>
    <rPh sb="0" eb="2">
      <t>コウコウ</t>
    </rPh>
    <rPh sb="2" eb="3">
      <t>メイ</t>
    </rPh>
    <phoneticPr fontId="3"/>
  </si>
  <si>
    <t>種目</t>
    <rPh sb="0" eb="2">
      <t>シュモク</t>
    </rPh>
    <phoneticPr fontId="8"/>
  </si>
  <si>
    <t>100m</t>
  </si>
  <si>
    <t>800m</t>
  </si>
  <si>
    <t>110mH</t>
  </si>
  <si>
    <t>2000m</t>
  </si>
  <si>
    <t>走高跳</t>
  </si>
  <si>
    <t>棒高跳</t>
  </si>
  <si>
    <t>走幅跳</t>
  </si>
  <si>
    <t>(なし)</t>
  </si>
  <si>
    <t>共通</t>
    <rPh sb="0" eb="2">
      <t>キョウツウ</t>
    </rPh>
    <phoneticPr fontId="8"/>
  </si>
  <si>
    <t>1年</t>
    <rPh sb="1" eb="2">
      <t>ネン</t>
    </rPh>
    <phoneticPr fontId="8"/>
  </si>
  <si>
    <t>2年</t>
    <rPh sb="1" eb="2">
      <t>ネン</t>
    </rPh>
    <phoneticPr fontId="8"/>
  </si>
  <si>
    <t>1000m</t>
  </si>
  <si>
    <t>110mJH</t>
  </si>
  <si>
    <t>三段跳</t>
    <rPh sb="0" eb="3">
      <t>サンダント</t>
    </rPh>
    <phoneticPr fontId="21"/>
  </si>
  <si>
    <t>円盤投</t>
    <rPh sb="0" eb="3">
      <t>エンバンナゲ</t>
    </rPh>
    <phoneticPr fontId="21"/>
  </si>
  <si>
    <t>ジャベリックスロー</t>
  </si>
  <si>
    <t>女子4X100mR</t>
  </si>
  <si>
    <t>300m</t>
  </si>
  <si>
    <t>100mYH</t>
  </si>
  <si>
    <t>4X100mR</t>
  </si>
  <si>
    <t>男子2000m</t>
  </si>
  <si>
    <t>男子4X100mR</t>
  </si>
  <si>
    <t>1年男子300m</t>
  </si>
  <si>
    <t>1年男子400m</t>
  </si>
  <si>
    <t>1年男子2000m</t>
  </si>
  <si>
    <t>1年男子ジャベリックスロー</t>
  </si>
  <si>
    <t>2年男子1000m</t>
  </si>
  <si>
    <t>2年男子2000m</t>
  </si>
  <si>
    <t>2年男子4X100mR</t>
  </si>
  <si>
    <t>3年男子300m</t>
  </si>
  <si>
    <t>3年男子1000m</t>
  </si>
  <si>
    <t>3年男子4X100mR</t>
  </si>
  <si>
    <t>3年男子三段跳</t>
  </si>
  <si>
    <t>2年女子400m</t>
  </si>
  <si>
    <t>共通男子150m</t>
  </si>
  <si>
    <t>共通男子2000m</t>
  </si>
  <si>
    <t>共通男子4X100mR</t>
  </si>
  <si>
    <t>共通男子ジャベリックスロー</t>
  </si>
  <si>
    <t>中学男子1000m</t>
  </si>
  <si>
    <t>中学男子4X100mR</t>
  </si>
  <si>
    <t>中学男子三段跳</t>
  </si>
  <si>
    <t>中学男子ジャベリックスロー</t>
  </si>
  <si>
    <t>1年女子150m</t>
  </si>
  <si>
    <t>1年女子300m</t>
  </si>
  <si>
    <t>1年女子400m</t>
  </si>
  <si>
    <t>1年女子2000m</t>
  </si>
  <si>
    <t>1年女子4X100mR</t>
  </si>
  <si>
    <t>1年女子棒高跳</t>
  </si>
  <si>
    <t>1年女子三段跳</t>
  </si>
  <si>
    <t>1年女子ジャベリックスロー</t>
  </si>
  <si>
    <t>1年女子四種競技</t>
  </si>
  <si>
    <t>2年女子300m</t>
  </si>
  <si>
    <t>2年女子1000m</t>
  </si>
  <si>
    <t>2年女子2000m</t>
  </si>
  <si>
    <t>2年女子3000m</t>
  </si>
  <si>
    <t>2年女子4X100mR</t>
  </si>
  <si>
    <t>2年女子棒高跳</t>
  </si>
  <si>
    <t>3年女子1000m</t>
  </si>
  <si>
    <t>3年女子4X100mR</t>
  </si>
  <si>
    <t>3年女子棒高跳</t>
  </si>
  <si>
    <t>3年女子四種競技</t>
  </si>
  <si>
    <t>共通女子300m</t>
  </si>
  <si>
    <t>共通女子1000m</t>
  </si>
  <si>
    <t>共通女子2000m</t>
  </si>
  <si>
    <t>共通女子3000m</t>
  </si>
  <si>
    <t>共通女子三段跳</t>
  </si>
  <si>
    <t>共通女子ジャベリックスロー</t>
  </si>
  <si>
    <t>中学女子150m</t>
  </si>
  <si>
    <t>中学女子300m</t>
  </si>
  <si>
    <t>中学女子1000m</t>
  </si>
  <si>
    <t>中学女子2000m</t>
  </si>
  <si>
    <t>共通男子4X100mR</t>
    <rPh sb="0" eb="4">
      <t>キョウツウダンシ</t>
    </rPh>
    <phoneticPr fontId="8"/>
  </si>
  <si>
    <t>共通女子4X100mR</t>
    <rPh sb="0" eb="2">
      <t>キョウツウ</t>
    </rPh>
    <rPh sb="2" eb="4">
      <t>ジョシ</t>
    </rPh>
    <phoneticPr fontId="8"/>
  </si>
  <si>
    <t>共通女子4X100mR</t>
    <rPh sb="0" eb="2">
      <t>キョウツウ</t>
    </rPh>
    <rPh sb="2" eb="4">
      <t>ジョシ</t>
    </rPh>
    <phoneticPr fontId="21"/>
  </si>
  <si>
    <t>共通女子円盤投</t>
    <rPh sb="4" eb="7">
      <t>エンバンナゲ</t>
    </rPh>
    <phoneticPr fontId="8"/>
  </si>
  <si>
    <t>　　なお、本大会のプログラム及び報道発表並びにホームページ、記録速報、記録集、会報における氏名・所属名・学年・写真等の</t>
    <rPh sb="5" eb="8">
      <t>ホンタイカイ</t>
    </rPh>
    <rPh sb="14" eb="15">
      <t>オヨ</t>
    </rPh>
    <rPh sb="16" eb="18">
      <t>ホウドウ</t>
    </rPh>
    <rPh sb="18" eb="20">
      <t>ハッピョウ</t>
    </rPh>
    <rPh sb="20" eb="21">
      <t>ナラ</t>
    </rPh>
    <rPh sb="30" eb="32">
      <t>キロク</t>
    </rPh>
    <rPh sb="32" eb="34">
      <t>ソクホウ</t>
    </rPh>
    <rPh sb="35" eb="38">
      <t>キロクシュウ</t>
    </rPh>
    <rPh sb="39" eb="41">
      <t>カイホウ</t>
    </rPh>
    <rPh sb="45" eb="47">
      <t>シメイ</t>
    </rPh>
    <rPh sb="48" eb="50">
      <t>ショゾク</t>
    </rPh>
    <rPh sb="50" eb="51">
      <t>メイ</t>
    </rPh>
    <rPh sb="51" eb="52">
      <t>ガクメイ</t>
    </rPh>
    <rPh sb="52" eb="54">
      <t>ガクネン</t>
    </rPh>
    <rPh sb="55" eb="57">
      <t>シャシン</t>
    </rPh>
    <rPh sb="57" eb="58">
      <t>トウ</t>
    </rPh>
    <phoneticPr fontId="8"/>
  </si>
  <si>
    <t>所属</t>
    <rPh sb="0" eb="2">
      <t>ショゾク</t>
    </rPh>
    <phoneticPr fontId="8"/>
  </si>
  <si>
    <t>中学校
義務教育学校</t>
    <rPh sb="0" eb="3">
      <t>チュウガッコウ</t>
    </rPh>
    <rPh sb="4" eb="6">
      <t>ギム</t>
    </rPh>
    <rPh sb="6" eb="8">
      <t>キョウイク</t>
    </rPh>
    <rPh sb="8" eb="10">
      <t>ガッコウ</t>
    </rPh>
    <phoneticPr fontId="8"/>
  </si>
  <si>
    <t>クラブ所属地</t>
    <rPh sb="3" eb="5">
      <t>ショゾク</t>
    </rPh>
    <rPh sb="5" eb="6">
      <t>チ</t>
    </rPh>
    <phoneticPr fontId="8"/>
  </si>
  <si>
    <t>学校所属地</t>
    <rPh sb="0" eb="2">
      <t>ガッコウ</t>
    </rPh>
    <rPh sb="2" eb="4">
      <t>ショゾク</t>
    </rPh>
    <rPh sb="4" eb="5">
      <t>チ</t>
    </rPh>
    <phoneticPr fontId="8"/>
  </si>
  <si>
    <t>中学校・義務教育学校名</t>
    <rPh sb="0" eb="3">
      <t>チュウガッコウ</t>
    </rPh>
    <rPh sb="4" eb="6">
      <t>ギム</t>
    </rPh>
    <rPh sb="6" eb="8">
      <t>キョウイク</t>
    </rPh>
    <rPh sb="8" eb="10">
      <t>ガッコウ</t>
    </rPh>
    <rPh sb="10" eb="11">
      <t>メイ</t>
    </rPh>
    <phoneticPr fontId="3"/>
  </si>
  <si>
    <t>男子100m</t>
  </si>
  <si>
    <t>男子110mH</t>
  </si>
  <si>
    <t>男子砲丸投</t>
  </si>
  <si>
    <t>女子100mH</t>
  </si>
  <si>
    <t>女子100mYH</t>
  </si>
  <si>
    <t>1年女子円盤投</t>
  </si>
  <si>
    <t>2年男子110mJH</t>
  </si>
  <si>
    <t>2年女子100mYH</t>
  </si>
  <si>
    <t>3年女子100mYH</t>
  </si>
  <si>
    <t>共通男子円盤投</t>
  </si>
  <si>
    <t>共通女子100mYH</t>
  </si>
  <si>
    <t>共通女子円盤投</t>
  </si>
  <si>
    <t>中学男子110mJH</t>
  </si>
  <si>
    <t>中学男子砲丸投</t>
  </si>
  <si>
    <t>中学男子円盤投</t>
  </si>
  <si>
    <t>中学女子100mH</t>
  </si>
  <si>
    <t>中学女子砲丸投</t>
  </si>
  <si>
    <t>中学女子円盤投</t>
  </si>
  <si>
    <t>競技会名略称</t>
    <rPh sb="0" eb="2">
      <t>キョウギ</t>
    </rPh>
    <rPh sb="2" eb="3">
      <t>カイ</t>
    </rPh>
    <rPh sb="3" eb="4">
      <t>メイ</t>
    </rPh>
    <rPh sb="4" eb="6">
      <t>リャクショウ</t>
    </rPh>
    <phoneticPr fontId="8"/>
  </si>
  <si>
    <t>共通男子円盤投</t>
    <rPh sb="0" eb="2">
      <t>キョウツウ</t>
    </rPh>
    <rPh sb="2" eb="4">
      <t>ダンシ</t>
    </rPh>
    <rPh sb="4" eb="7">
      <t>エンバンナ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</si>
</sst>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0"/>
  </numFmts>
  <fonts count="2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u/>
      <sz val="11"/>
      <color indexed="12"/>
      <name val="ＭＳ Ｐゴシック"/>
      <family val="3"/>
    </font>
    <font>
      <sz val="11"/>
      <color theme="0"/>
      <name val="ＭＳ Ｐゴシック"/>
      <family val="3"/>
    </font>
    <font>
      <b/>
      <sz val="11"/>
      <color theme="0"/>
      <name val="ＭＳ Ｐゴシック"/>
      <family val="3"/>
    </font>
    <font>
      <b/>
      <sz val="11"/>
      <color auto="1"/>
      <name val="ＭＳ Ｐゴシック"/>
      <family val="3"/>
    </font>
    <font>
      <b/>
      <sz val="11"/>
      <color rgb="FF0070C0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6"/>
      <color auto="1"/>
      <name val="ＭＳ 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8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4"/>
      <color auto="1"/>
      <name val="ＭＳ Ｐゴシック"/>
      <family val="3"/>
    </font>
    <font>
      <sz val="11"/>
      <color rgb="FF0000FF"/>
      <name val="ＭＳ Ｐゴシック"/>
      <family val="3"/>
    </font>
    <font>
      <b/>
      <sz val="11"/>
      <color rgb="FF0000FF"/>
      <name val="ＭＳ Ｐゴシック"/>
      <family val="3"/>
    </font>
    <font>
      <sz val="11"/>
      <color rgb="FF00B050"/>
      <name val="ＭＳ Ｐゴシック"/>
      <family val="3"/>
    </font>
    <font>
      <b/>
      <sz val="11"/>
      <color rgb="FF00B050"/>
      <name val="ＭＳ Ｐゴシック"/>
      <family val="3"/>
    </font>
    <font>
      <sz val="10"/>
      <color rgb="FFFF0000"/>
      <name val="ＭＳ Ｐゴシック"/>
      <family val="3"/>
    </font>
    <font>
      <sz val="11"/>
      <color auto="1"/>
      <name val="ＭＳ Ｐゴシック"/>
      <family val="3"/>
    </font>
  </fonts>
  <fills count="1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rgb="FFF0F8FA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</cellStyleXfs>
  <cellXfs count="18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0" fillId="6" borderId="4" xfId="0" applyFill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>
      <alignment horizontal="center" vertical="center" shrinkToFit="1"/>
    </xf>
    <xf numFmtId="0" fontId="0" fillId="6" borderId="1" xfId="0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6" borderId="8" xfId="0" applyFill="1" applyBorder="1" applyAlignment="1" applyProtection="1">
      <alignment horizontal="center" vertical="center" shrinkToFit="1"/>
      <protection locked="0"/>
    </xf>
    <xf numFmtId="0" fontId="5" fillId="3" borderId="5" xfId="0" applyFont="1" applyFill="1" applyBorder="1" applyAlignment="1">
      <alignment horizontal="center" vertical="center" shrinkToFit="1"/>
    </xf>
    <xf numFmtId="0" fontId="0" fillId="6" borderId="7" xfId="0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0" fillId="6" borderId="2" xfId="0" applyFill="1" applyBorder="1" applyAlignment="1" applyProtection="1">
      <alignment horizontal="center" vertical="center" shrinkToFit="1"/>
      <protection locked="0"/>
    </xf>
    <xf numFmtId="0" fontId="5" fillId="5" borderId="2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5" fillId="4" borderId="9" xfId="0" applyFont="1" applyFill="1" applyBorder="1" applyAlignment="1">
      <alignment horizontal="center" vertical="center" shrinkToFit="1"/>
    </xf>
    <xf numFmtId="0" fontId="0" fillId="6" borderId="9" xfId="0" applyFill="1" applyBorder="1" applyAlignment="1" applyProtection="1">
      <alignment horizontal="center" vertical="center" shrinkToFit="1"/>
      <protection locked="0"/>
    </xf>
    <xf numFmtId="0" fontId="5" fillId="5" borderId="9" xfId="0" applyFont="1" applyFill="1" applyBorder="1" applyAlignment="1">
      <alignment horizontal="center" vertical="center" shrinkToFit="1"/>
    </xf>
    <xf numFmtId="49" fontId="0" fillId="6" borderId="1" xfId="0" applyNumberForma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 vertical="center" shrinkToFit="1"/>
    </xf>
    <xf numFmtId="0" fontId="0" fillId="6" borderId="5" xfId="0" applyFill="1" applyBorder="1" applyAlignment="1" applyProtection="1">
      <alignment horizontal="center" vertical="center" shrinkToFit="1"/>
      <protection locked="0"/>
    </xf>
    <xf numFmtId="0" fontId="5" fillId="5" borderId="5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7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0" fillId="6" borderId="1" xfId="0" applyFill="1" applyBorder="1" applyAlignment="1">
      <alignment horizontal="center" vertical="center" shrinkToFit="1"/>
    </xf>
    <xf numFmtId="49" fontId="0" fillId="6" borderId="1" xfId="0" applyNumberFormat="1" applyFill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7" borderId="0" xfId="1" applyFont="1" applyFill="1"/>
    <xf numFmtId="49" fontId="0" fillId="7" borderId="0" xfId="1" applyNumberFormat="1" applyFont="1" applyFill="1"/>
    <xf numFmtId="0" fontId="9" fillId="8" borderId="0" xfId="1" applyFont="1" applyFill="1" applyAlignment="1">
      <alignment horizontal="center" shrinkToFit="1"/>
    </xf>
    <xf numFmtId="0" fontId="0" fillId="8" borderId="0" xfId="1" applyFont="1" applyFill="1" applyAlignment="1">
      <alignment shrinkToFit="1"/>
    </xf>
    <xf numFmtId="0" fontId="10" fillId="8" borderId="8" xfId="1" applyFont="1" applyFill="1" applyBorder="1" applyAlignment="1">
      <alignment horizontal="right" vertical="center" shrinkToFit="1"/>
    </xf>
    <xf numFmtId="0" fontId="11" fillId="8" borderId="1" xfId="1" applyFont="1" applyFill="1" applyBorder="1" applyAlignment="1">
      <alignment horizontal="center" vertical="center" shrinkToFit="1"/>
    </xf>
    <xf numFmtId="0" fontId="1" fillId="8" borderId="18" xfId="1" applyFill="1" applyBorder="1" applyAlignment="1">
      <alignment horizontal="center" vertical="center" shrinkToFit="1"/>
    </xf>
    <xf numFmtId="0" fontId="1" fillId="8" borderId="2" xfId="1" applyFill="1" applyBorder="1" applyAlignment="1">
      <alignment horizontal="left" vertical="center" indent="2" shrinkToFit="1"/>
    </xf>
    <xf numFmtId="0" fontId="6" fillId="8" borderId="0" xfId="1" applyFont="1" applyFill="1" applyAlignment="1">
      <alignment shrinkToFit="1"/>
    </xf>
    <xf numFmtId="0" fontId="9" fillId="0" borderId="0" xfId="1" applyFont="1" applyAlignment="1">
      <alignment horizontal="right" shrinkToFit="1"/>
    </xf>
    <xf numFmtId="0" fontId="9" fillId="8" borderId="0" xfId="1" applyFont="1" applyFill="1" applyAlignment="1">
      <alignment shrinkToFit="1"/>
    </xf>
    <xf numFmtId="0" fontId="12" fillId="8" borderId="1" xfId="1" applyFont="1" applyFill="1" applyBorder="1" applyAlignment="1">
      <alignment horizontal="center" vertical="center" wrapText="1" shrinkToFit="1"/>
    </xf>
    <xf numFmtId="0" fontId="12" fillId="8" borderId="1" xfId="1" applyFont="1" applyFill="1" applyBorder="1" applyAlignment="1">
      <alignment horizontal="center" vertical="center" shrinkToFit="1"/>
    </xf>
    <xf numFmtId="0" fontId="1" fillId="8" borderId="9" xfId="1" applyFill="1" applyBorder="1" applyAlignment="1">
      <alignment horizontal="left" vertical="center" indent="2" shrinkToFit="1"/>
    </xf>
    <xf numFmtId="0" fontId="9" fillId="8" borderId="0" xfId="1" applyFont="1" applyFill="1" applyAlignment="1">
      <alignment horizontal="left" shrinkToFit="1"/>
    </xf>
    <xf numFmtId="0" fontId="10" fillId="0" borderId="8" xfId="1" applyFont="1" applyBorder="1" applyAlignment="1">
      <alignment horizontal="center" vertical="center" shrinkToFit="1"/>
    </xf>
    <xf numFmtId="0" fontId="11" fillId="8" borderId="18" xfId="1" applyFont="1" applyFill="1" applyBorder="1" applyAlignment="1">
      <alignment horizontal="center" vertical="center" shrinkToFit="1"/>
    </xf>
    <xf numFmtId="0" fontId="11" fillId="8" borderId="19" xfId="1" applyFont="1" applyFill="1" applyBorder="1" applyAlignment="1">
      <alignment horizontal="center" vertical="center" shrinkToFit="1"/>
    </xf>
    <xf numFmtId="0" fontId="10" fillId="8" borderId="8" xfId="1" applyFont="1" applyFill="1" applyBorder="1" applyAlignment="1">
      <alignment horizontal="center" vertical="center" shrinkToFit="1"/>
    </xf>
    <xf numFmtId="0" fontId="13" fillId="8" borderId="20" xfId="1" applyFont="1" applyFill="1" applyBorder="1" applyAlignment="1">
      <alignment horizontal="distributed" vertical="center" indent="6" shrinkToFit="1"/>
    </xf>
    <xf numFmtId="0" fontId="0" fillId="0" borderId="8" xfId="0" applyBorder="1">
      <alignment vertical="center"/>
    </xf>
    <xf numFmtId="0" fontId="0" fillId="8" borderId="8" xfId="0" applyFill="1" applyBorder="1">
      <alignment vertical="center"/>
    </xf>
    <xf numFmtId="0" fontId="13" fillId="8" borderId="21" xfId="1" applyFont="1" applyFill="1" applyBorder="1" applyAlignment="1">
      <alignment horizontal="distributed" vertical="center" indent="6" shrinkToFit="1"/>
    </xf>
    <xf numFmtId="0" fontId="11" fillId="8" borderId="22" xfId="1" applyFont="1" applyFill="1" applyBorder="1" applyAlignment="1">
      <alignment horizontal="center" vertical="center" shrinkToFit="1"/>
    </xf>
    <xf numFmtId="0" fontId="11" fillId="8" borderId="23" xfId="1" applyFont="1" applyFill="1" applyBorder="1" applyAlignment="1">
      <alignment horizontal="center" vertical="center" shrinkToFit="1"/>
    </xf>
    <xf numFmtId="0" fontId="11" fillId="6" borderId="24" xfId="1" applyFont="1" applyFill="1" applyBorder="1" applyAlignment="1" applyProtection="1">
      <alignment horizontal="center" vertical="center" shrinkToFit="1"/>
      <protection locked="0"/>
    </xf>
    <xf numFmtId="0" fontId="0" fillId="8" borderId="0" xfId="1" applyFont="1" applyFill="1"/>
    <xf numFmtId="49" fontId="0" fillId="8" borderId="0" xfId="1" applyNumberFormat="1" applyFont="1" applyFill="1" applyAlignment="1">
      <alignment shrinkToFit="1"/>
    </xf>
    <xf numFmtId="0" fontId="11" fillId="8" borderId="25" xfId="1" applyFont="1" applyFill="1" applyBorder="1" applyAlignment="1">
      <alignment horizontal="center" vertical="center" shrinkToFit="1"/>
    </xf>
    <xf numFmtId="49" fontId="11" fillId="8" borderId="26" xfId="1" applyNumberFormat="1" applyFont="1" applyFill="1" applyBorder="1" applyAlignment="1">
      <alignment horizontal="center" vertical="center" shrinkToFit="1"/>
    </xf>
    <xf numFmtId="49" fontId="11" fillId="6" borderId="27" xfId="1" applyNumberFormat="1" applyFont="1" applyFill="1" applyBorder="1" applyAlignment="1" applyProtection="1">
      <alignment horizontal="center" vertical="center" shrinkToFit="1"/>
      <protection locked="0"/>
    </xf>
    <xf numFmtId="49" fontId="6" fillId="8" borderId="0" xfId="1" applyNumberFormat="1" applyFont="1" applyFill="1" applyAlignment="1">
      <alignment shrinkToFit="1"/>
    </xf>
    <xf numFmtId="49" fontId="0" fillId="8" borderId="0" xfId="1" applyNumberFormat="1" applyFont="1" applyFill="1"/>
    <xf numFmtId="49" fontId="0" fillId="8" borderId="0" xfId="1" applyNumberFormat="1" applyFont="1" applyFill="1" applyAlignment="1">
      <alignment horizontal="distributed" shrinkToFit="1"/>
    </xf>
    <xf numFmtId="49" fontId="9" fillId="8" borderId="0" xfId="1" applyNumberFormat="1" applyFont="1" applyFill="1" applyAlignment="1">
      <alignment shrinkToFit="1"/>
    </xf>
    <xf numFmtId="0" fontId="11" fillId="8" borderId="28" xfId="1" applyFont="1" applyFill="1" applyBorder="1" applyAlignment="1">
      <alignment horizontal="center" vertical="center" shrinkToFit="1"/>
    </xf>
    <xf numFmtId="0" fontId="1" fillId="8" borderId="8" xfId="1" applyFill="1" applyBorder="1" applyAlignment="1">
      <alignment horizontal="distributed" shrinkToFit="1"/>
    </xf>
    <xf numFmtId="0" fontId="1" fillId="8" borderId="9" xfId="1" applyFill="1" applyBorder="1" applyAlignment="1">
      <alignment horizontal="distributed" shrinkToFit="1"/>
    </xf>
    <xf numFmtId="0" fontId="0" fillId="8" borderId="0" xfId="1" applyFont="1" applyFill="1" applyAlignment="1">
      <alignment horizontal="distributed" shrinkToFit="1"/>
    </xf>
    <xf numFmtId="0" fontId="11" fillId="8" borderId="29" xfId="1" applyFont="1" applyFill="1" applyBorder="1" applyAlignment="1">
      <alignment horizontal="center" vertical="center" shrinkToFit="1"/>
    </xf>
    <xf numFmtId="49" fontId="1" fillId="8" borderId="9" xfId="1" applyNumberFormat="1" applyFill="1" applyBorder="1" applyAlignment="1">
      <alignment horizontal="left" vertical="center" shrinkToFit="1"/>
    </xf>
    <xf numFmtId="49" fontId="6" fillId="8" borderId="0" xfId="1" applyNumberFormat="1" applyFont="1" applyFill="1" applyAlignment="1">
      <alignment horizontal="left" indent="2" shrinkToFit="1"/>
    </xf>
    <xf numFmtId="0" fontId="0" fillId="8" borderId="30" xfId="0" applyFill="1" applyBorder="1" applyAlignment="1">
      <alignment horizontal="distributed" vertical="center" indent="6" shrinkToFit="1"/>
    </xf>
    <xf numFmtId="0" fontId="1" fillId="8" borderId="9" xfId="1" applyFill="1" applyBorder="1" applyAlignment="1">
      <alignment horizontal="right" vertical="center" shrinkToFit="1"/>
    </xf>
    <xf numFmtId="0" fontId="14" fillId="8" borderId="8" xfId="1" applyFont="1" applyFill="1" applyBorder="1" applyAlignment="1">
      <alignment horizontal="center" shrinkToFit="1"/>
    </xf>
    <xf numFmtId="0" fontId="14" fillId="8" borderId="9" xfId="1" applyFont="1" applyFill="1" applyBorder="1" applyAlignment="1">
      <alignment horizontal="right" shrinkToFit="1"/>
    </xf>
    <xf numFmtId="0" fontId="6" fillId="8" borderId="0" xfId="1" applyFont="1" applyFill="1" applyAlignment="1">
      <alignment horizontal="left" indent="2" shrinkToFit="1"/>
    </xf>
    <xf numFmtId="49" fontId="13" fillId="8" borderId="0" xfId="1" applyNumberFormat="1" applyFont="1" applyFill="1" applyAlignment="1">
      <alignment horizontal="center" vertical="center" shrinkToFit="1"/>
    </xf>
    <xf numFmtId="0" fontId="10" fillId="8" borderId="8" xfId="1" applyFont="1" applyFill="1" applyBorder="1" applyAlignment="1">
      <alignment horizontal="left" vertical="center" shrinkToFit="1"/>
    </xf>
    <xf numFmtId="0" fontId="14" fillId="8" borderId="9" xfId="1" applyFont="1" applyFill="1" applyBorder="1" applyAlignment="1">
      <alignment horizontal="center" vertical="center" shrinkToFit="1"/>
    </xf>
    <xf numFmtId="0" fontId="1" fillId="8" borderId="8" xfId="1" applyFill="1" applyBorder="1" applyAlignment="1">
      <alignment horizontal="center" shrinkToFit="1"/>
    </xf>
    <xf numFmtId="49" fontId="12" fillId="8" borderId="0" xfId="1" applyNumberFormat="1" applyFont="1" applyFill="1" applyAlignment="1">
      <alignment horizontal="right" vertical="top" shrinkToFit="1"/>
    </xf>
    <xf numFmtId="49" fontId="15" fillId="8" borderId="0" xfId="1" applyNumberFormat="1" applyFont="1" applyFill="1" applyAlignment="1">
      <alignment horizontal="right" vertical="center"/>
    </xf>
    <xf numFmtId="0" fontId="14" fillId="8" borderId="5" xfId="1" applyFont="1" applyFill="1" applyBorder="1" applyAlignment="1">
      <alignment horizontal="center" vertical="center" shrinkToFit="1"/>
    </xf>
    <xf numFmtId="49" fontId="1" fillId="8" borderId="8" xfId="1" applyNumberFormat="1" applyFill="1" applyBorder="1" applyAlignment="1">
      <alignment horizontal="center" shrinkToFit="1"/>
    </xf>
    <xf numFmtId="49" fontId="9" fillId="8" borderId="9" xfId="1" applyNumberFormat="1" applyFont="1" applyFill="1" applyBorder="1" applyAlignment="1">
      <alignment horizontal="center" vertical="center" shrinkToFit="1"/>
    </xf>
    <xf numFmtId="49" fontId="0" fillId="8" borderId="0" xfId="1" applyNumberFormat="1" applyFont="1" applyFill="1" applyAlignment="1">
      <alignment horizontal="right" shrinkToFit="1"/>
    </xf>
    <xf numFmtId="0" fontId="0" fillId="9" borderId="2" xfId="0" applyFill="1" applyBorder="1" applyAlignment="1">
      <alignment horizontal="center" vertical="center" shrinkToFit="1"/>
    </xf>
    <xf numFmtId="0" fontId="0" fillId="0" borderId="3" xfId="0" applyBorder="1" applyAlignment="1">
      <alignment horizontal="right" vertical="center" shrinkToFit="1"/>
    </xf>
    <xf numFmtId="0" fontId="0" fillId="0" borderId="31" xfId="0" applyBorder="1" applyAlignment="1">
      <alignment horizontal="right" vertical="center" shrinkToFit="1"/>
    </xf>
    <xf numFmtId="0" fontId="0" fillId="0" borderId="4" xfId="0" applyBorder="1" applyAlignment="1">
      <alignment horizontal="right" vertical="center" shrinkToFit="1"/>
    </xf>
    <xf numFmtId="0" fontId="0" fillId="9" borderId="1" xfId="0" applyFill="1" applyBorder="1" applyAlignment="1">
      <alignment horizontal="center" vertical="center" shrinkToFit="1"/>
    </xf>
    <xf numFmtId="0" fontId="0" fillId="6" borderId="18" xfId="0" applyFill="1" applyBorder="1" applyAlignment="1" applyProtection="1">
      <alignment horizontal="center" vertical="center" shrinkToFit="1"/>
      <protection locked="0"/>
    </xf>
    <xf numFmtId="0" fontId="0" fillId="6" borderId="32" xfId="0" applyFill="1" applyBorder="1" applyAlignment="1" applyProtection="1">
      <alignment horizontal="center" vertical="center" shrinkToFit="1"/>
      <protection locked="0"/>
    </xf>
    <xf numFmtId="0" fontId="0" fillId="6" borderId="19" xfId="0" applyFill="1" applyBorder="1" applyAlignment="1" applyProtection="1">
      <alignment horizontal="center" vertical="center" shrinkToFit="1"/>
      <protection locked="0"/>
    </xf>
    <xf numFmtId="0" fontId="0" fillId="9" borderId="9" xfId="0" applyFill="1" applyBorder="1" applyAlignment="1">
      <alignment horizontal="center" vertical="center" shrinkToFit="1"/>
    </xf>
    <xf numFmtId="49" fontId="0" fillId="6" borderId="33" xfId="0" applyNumberFormat="1" applyFill="1" applyBorder="1" applyAlignment="1" applyProtection="1">
      <alignment horizontal="center" vertical="center" shrinkToFit="1"/>
      <protection locked="0"/>
    </xf>
    <xf numFmtId="49" fontId="0" fillId="6" borderId="0" xfId="0" applyNumberFormat="1" applyFill="1" applyAlignment="1" applyProtection="1">
      <alignment horizontal="center" vertical="center" shrinkToFit="1"/>
      <protection locked="0"/>
    </xf>
    <xf numFmtId="49" fontId="0" fillId="6" borderId="8" xfId="0" applyNumberFormat="1" applyFill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9" borderId="3" xfId="0" applyFill="1" applyBorder="1" applyAlignment="1">
      <alignment horizontal="center" vertical="center" shrinkToFit="1"/>
    </xf>
    <xf numFmtId="0" fontId="0" fillId="6" borderId="3" xfId="0" applyFill="1" applyBorder="1" applyAlignment="1" applyProtection="1">
      <alignment horizontal="center" vertical="center" shrinkToFit="1"/>
      <protection locked="0"/>
    </xf>
    <xf numFmtId="0" fontId="0" fillId="9" borderId="34" xfId="0" applyFill="1" applyBorder="1" applyAlignment="1">
      <alignment horizontal="center" vertical="center" shrinkToFit="1"/>
    </xf>
    <xf numFmtId="0" fontId="0" fillId="6" borderId="34" xfId="0" applyFill="1" applyBorder="1" applyAlignment="1" applyProtection="1">
      <alignment horizontal="center" vertical="center" shrinkToFit="1"/>
      <protection locked="0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9" borderId="37" xfId="0" applyFill="1" applyBorder="1" applyAlignment="1">
      <alignment horizontal="center" vertical="center" shrinkToFit="1"/>
    </xf>
    <xf numFmtId="0" fontId="0" fillId="6" borderId="37" xfId="0" applyFill="1" applyBorder="1" applyAlignment="1" applyProtection="1">
      <alignment horizontal="center" vertical="center" shrinkToFit="1"/>
      <protection locked="0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9" borderId="40" xfId="0" applyFill="1" applyBorder="1" applyAlignment="1">
      <alignment horizontal="center" vertical="center" shrinkToFit="1"/>
    </xf>
    <xf numFmtId="0" fontId="0" fillId="6" borderId="40" xfId="0" applyFill="1" applyBorder="1" applyAlignment="1" applyProtection="1">
      <alignment horizontal="center" vertical="center" shrinkToFit="1"/>
      <protection locked="0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9" borderId="6" xfId="0" applyFill="1" applyBorder="1" applyAlignment="1">
      <alignment horizontal="center" vertical="center" shrinkToFit="1"/>
    </xf>
    <xf numFmtId="0" fontId="0" fillId="6" borderId="6" xfId="0" applyFill="1" applyBorder="1" applyAlignment="1" applyProtection="1">
      <alignment horizontal="center" vertical="center" shrinkToFit="1"/>
      <protection locked="0"/>
    </xf>
    <xf numFmtId="0" fontId="0" fillId="0" borderId="4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1" fillId="0" borderId="0" xfId="0" applyFont="1" applyAlignment="1">
      <alignment shrinkToFit="1"/>
    </xf>
    <xf numFmtId="0" fontId="11" fillId="0" borderId="0" xfId="0" applyFont="1" applyAlignment="1">
      <alignment horizontal="center" shrinkToFit="1"/>
    </xf>
    <xf numFmtId="0" fontId="11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16" fillId="0" borderId="48" xfId="0" applyFont="1" applyBorder="1" applyAlignment="1">
      <alignment vertical="center" shrinkToFit="1"/>
    </xf>
    <xf numFmtId="0" fontId="17" fillId="0" borderId="49" xfId="0" applyFont="1" applyBorder="1" applyAlignment="1">
      <alignment horizontal="center" vertical="center" shrinkToFit="1"/>
    </xf>
    <xf numFmtId="0" fontId="0" fillId="0" borderId="48" xfId="0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18" fillId="0" borderId="48" xfId="0" applyFont="1" applyBorder="1" applyAlignment="1">
      <alignment vertical="center" shrinkToFit="1"/>
    </xf>
    <xf numFmtId="0" fontId="19" fillId="0" borderId="49" xfId="0" applyFont="1" applyBorder="1" applyAlignment="1">
      <alignment horizontal="center" vertical="center" shrinkToFit="1"/>
    </xf>
    <xf numFmtId="0" fontId="16" fillId="0" borderId="51" xfId="0" applyFont="1" applyBorder="1" applyAlignment="1">
      <alignment vertical="center" shrinkToFit="1"/>
    </xf>
    <xf numFmtId="0" fontId="17" fillId="0" borderId="52" xfId="0" applyFont="1" applyBorder="1" applyAlignment="1">
      <alignment horizontal="center" vertical="center" shrinkToFit="1"/>
    </xf>
    <xf numFmtId="0" fontId="0" fillId="0" borderId="51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18" fillId="0" borderId="54" xfId="0" applyFont="1" applyBorder="1" applyAlignment="1">
      <alignment vertical="center" shrinkToFit="1"/>
    </xf>
    <xf numFmtId="0" fontId="19" fillId="0" borderId="55" xfId="0" applyFont="1" applyBorder="1" applyAlignment="1">
      <alignment horizontal="center" vertical="center" shrinkToFit="1"/>
    </xf>
    <xf numFmtId="0" fontId="0" fillId="0" borderId="54" xfId="0" applyBorder="1" applyAlignment="1">
      <alignment vertical="center" shrinkToFit="1"/>
    </xf>
    <xf numFmtId="0" fontId="0" fillId="0" borderId="56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59" xfId="0" applyBorder="1" applyAlignment="1">
      <alignment vertical="center" shrinkToFit="1"/>
    </xf>
    <xf numFmtId="0" fontId="0" fillId="0" borderId="0" xfId="0" applyAlignment="1">
      <alignment horizontal="right" vertical="center" shrinkToFit="1"/>
    </xf>
    <xf numFmtId="176" fontId="11" fillId="0" borderId="0" xfId="0" applyNumberFormat="1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176" fontId="20" fillId="0" borderId="0" xfId="0" applyNumberFormat="1" applyFont="1" applyAlignment="1">
      <alignment vertical="center" shrinkToFit="1"/>
    </xf>
    <xf numFmtId="0" fontId="11" fillId="10" borderId="0" xfId="0" applyFont="1" applyFill="1" applyAlignment="1">
      <alignment vertical="center" shrinkToFit="1"/>
    </xf>
    <xf numFmtId="0" fontId="11" fillId="11" borderId="0" xfId="0" applyFont="1" applyFill="1" applyAlignment="1">
      <alignment vertical="center" shrinkToFit="1"/>
    </xf>
    <xf numFmtId="0" fontId="11" fillId="12" borderId="0" xfId="0" applyFont="1" applyFill="1" applyAlignment="1">
      <alignment vertical="center" shrinkToFit="1"/>
    </xf>
    <xf numFmtId="176" fontId="11" fillId="12" borderId="0" xfId="0" applyNumberFormat="1" applyFont="1" applyFill="1" applyAlignment="1">
      <alignment vertical="center" shrinkToFit="1"/>
    </xf>
  </cellXfs>
  <cellStyles count="4">
    <cellStyle name="標準" xfId="0" builtinId="0"/>
    <cellStyle name="標準 2" xfId="1"/>
    <cellStyle name="標準 3" xfId="2"/>
    <cellStyle name="標準 4" xfId="3"/>
  </cellStyles>
  <dxfs count="2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0F8FA"/>
      <color rgb="FF0000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Z101"/>
  <sheetViews>
    <sheetView showGridLines="0" tabSelected="1" workbookViewId="0">
      <pane ySplit="11" topLeftCell="A12" activePane="bottomLeft" state="frozen"/>
      <selection pane="bottomLeft" activeCell="J12" sqref="J12"/>
    </sheetView>
  </sheetViews>
  <sheetFormatPr defaultColWidth="0" defaultRowHeight="18.75" customHeight="1" zeroHeight="1"/>
  <cols>
    <col min="1" max="1" width="5.77734375" style="1" bestFit="1" customWidth="1"/>
    <col min="2" max="2" width="14.109375" style="1" bestFit="1" customWidth="1"/>
    <col min="3" max="3" width="4.6640625" style="1" customWidth="1"/>
    <col min="4" max="4" width="9.6640625" style="2" customWidth="1"/>
    <col min="5" max="6" width="14.109375" style="2" customWidth="1"/>
    <col min="7" max="8" width="3.6640625" style="2" customWidth="1"/>
    <col min="9" max="9" width="12.88671875" style="2" bestFit="1" customWidth="1"/>
    <col min="10" max="10" width="5.6640625" style="1" bestFit="1" customWidth="1"/>
    <col min="11" max="12" width="3.6640625" style="1" customWidth="1"/>
    <col min="13" max="13" width="1.77734375" style="3" customWidth="1"/>
    <col min="14" max="14" width="1.6640625" style="1" customWidth="1"/>
    <col min="15" max="15" width="4.6640625" style="1" customWidth="1"/>
    <col min="16" max="16" width="9.6640625" style="1" customWidth="1"/>
    <col min="17" max="18" width="14.109375" style="1" customWidth="1"/>
    <col min="19" max="20" width="3.6640625" style="1" customWidth="1"/>
    <col min="21" max="21" width="12.88671875" style="1" customWidth="1"/>
    <col min="22" max="22" width="5.6640625" style="1" bestFit="1" customWidth="1"/>
    <col min="23" max="24" width="3.6640625" style="1" customWidth="1"/>
    <col min="25" max="26" width="1.6640625" style="1" customWidth="1"/>
    <col min="27" max="16384" width="10" style="1" hidden="1" customWidth="1"/>
  </cols>
  <sheetData>
    <row r="1" spans="1:26" ht="18.75" customHeight="1">
      <c r="A1" s="4" t="s">
        <v>607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26" ht="18.75" customHeight="1">
      <c r="A2" s="5" t="s">
        <v>614</v>
      </c>
      <c r="B2" s="9"/>
      <c r="C2" s="16"/>
      <c r="D2" s="21"/>
      <c r="E2" s="21"/>
      <c r="F2" s="21"/>
      <c r="G2" s="21"/>
      <c r="H2" s="21"/>
      <c r="I2" s="21"/>
      <c r="J2" s="21"/>
      <c r="K2" s="21"/>
      <c r="L2" s="23"/>
    </row>
    <row r="3" spans="1:26" ht="18.75" customHeight="1">
      <c r="A3" s="4" t="s">
        <v>939</v>
      </c>
      <c r="B3" s="10" t="s">
        <v>940</v>
      </c>
      <c r="C3" s="17" t="s">
        <v>465</v>
      </c>
      <c r="D3" s="22"/>
      <c r="E3" s="11" t="s">
        <v>942</v>
      </c>
      <c r="F3" s="17" t="s">
        <v>943</v>
      </c>
      <c r="G3" s="30"/>
      <c r="H3" s="30"/>
      <c r="I3" s="30"/>
      <c r="J3" s="30"/>
      <c r="K3" s="30"/>
      <c r="L3" s="22"/>
    </row>
    <row r="4" spans="1:26" ht="18.75" customHeight="1">
      <c r="A4" s="4"/>
      <c r="B4" s="11"/>
      <c r="C4" s="16"/>
      <c r="D4" s="23"/>
      <c r="E4" s="24" t="str">
        <f>IF(C4="","",VLOOKUP(C4,所属コード表!$A$2:$E$166,5,FALSE))</f>
        <v/>
      </c>
      <c r="F4" s="26" t="str">
        <f>IF(C4="","",VLOOKUP(C4,所属コード表!$A$2:$E$166,2,FALSE))</f>
        <v/>
      </c>
      <c r="G4" s="31"/>
      <c r="H4" s="31"/>
      <c r="I4" s="31"/>
      <c r="J4" s="31"/>
      <c r="K4" s="31"/>
      <c r="L4" s="36"/>
      <c r="M4" s="3" t="e">
        <f>VLOOKUP(C4,所属コード表!$A:$E,4,FALSE)</f>
        <v>#N/A</v>
      </c>
    </row>
    <row r="5" spans="1:26" ht="18.75" customHeight="1">
      <c r="A5" s="4"/>
      <c r="B5" s="12" t="s">
        <v>306</v>
      </c>
      <c r="C5" s="12"/>
      <c r="D5" s="12"/>
      <c r="E5" s="25" t="s">
        <v>941</v>
      </c>
      <c r="F5" s="27" t="s">
        <v>754</v>
      </c>
      <c r="G5" s="32"/>
      <c r="H5" s="32"/>
      <c r="I5" s="32"/>
      <c r="J5" s="32"/>
      <c r="K5" s="32"/>
      <c r="L5" s="37"/>
    </row>
    <row r="6" spans="1:26" ht="18.75" customHeight="1">
      <c r="A6" s="4"/>
      <c r="B6" s="12"/>
      <c r="C6" s="12"/>
      <c r="D6" s="12"/>
      <c r="E6" s="18"/>
      <c r="F6" s="28"/>
      <c r="G6" s="33"/>
      <c r="H6" s="33"/>
      <c r="I6" s="33"/>
      <c r="J6" s="33"/>
      <c r="K6" s="33"/>
      <c r="L6" s="38"/>
      <c r="Z6" s="3"/>
    </row>
    <row r="7" spans="1:26" ht="18.75" customHeight="1">
      <c r="A7" s="4"/>
      <c r="B7" s="13" t="s">
        <v>85</v>
      </c>
      <c r="C7" s="13"/>
      <c r="D7" s="13"/>
      <c r="E7" s="13"/>
      <c r="F7" s="29" t="s">
        <v>861</v>
      </c>
      <c r="G7" s="34"/>
      <c r="H7" s="34"/>
      <c r="I7" s="34"/>
      <c r="J7" s="34"/>
      <c r="K7" s="34"/>
      <c r="L7" s="39"/>
      <c r="M7" s="40"/>
      <c r="N7" s="41" t="s">
        <v>608</v>
      </c>
      <c r="O7" s="46"/>
      <c r="P7" s="46"/>
      <c r="Q7" s="46"/>
      <c r="R7" s="46"/>
      <c r="S7" s="46"/>
      <c r="T7" s="46"/>
      <c r="U7" s="46"/>
      <c r="V7" s="46"/>
      <c r="W7" s="46"/>
      <c r="X7" s="46"/>
      <c r="Y7" s="50"/>
      <c r="Z7" s="3"/>
    </row>
    <row r="8" spans="1:26" ht="18.75" customHeight="1">
      <c r="A8" s="4"/>
      <c r="B8" s="13"/>
      <c r="C8" s="13"/>
      <c r="D8" s="13"/>
      <c r="E8" s="13"/>
      <c r="F8" s="28"/>
      <c r="G8" s="33"/>
      <c r="H8" s="33"/>
      <c r="I8" s="33"/>
      <c r="J8" s="33"/>
      <c r="K8" s="33"/>
      <c r="L8" s="38"/>
      <c r="N8" s="42"/>
      <c r="O8" s="19" t="s">
        <v>205</v>
      </c>
      <c r="P8" s="19" t="s">
        <v>815</v>
      </c>
      <c r="Q8" s="19" t="s">
        <v>824</v>
      </c>
      <c r="R8" s="19" t="s">
        <v>552</v>
      </c>
      <c r="S8" s="19" t="s">
        <v>586</v>
      </c>
      <c r="T8" s="19" t="s">
        <v>497</v>
      </c>
      <c r="U8" s="19" t="s">
        <v>819</v>
      </c>
      <c r="V8" s="19" t="s">
        <v>820</v>
      </c>
      <c r="W8" s="19"/>
      <c r="X8" s="19"/>
      <c r="Y8" s="51"/>
    </row>
    <row r="9" spans="1:26" ht="18.75" customHeight="1">
      <c r="A9" s="6" t="s">
        <v>718</v>
      </c>
      <c r="B9" s="6"/>
      <c r="C9" s="18"/>
      <c r="D9" s="18"/>
      <c r="E9" s="18"/>
      <c r="F9" s="4" t="s">
        <v>81</v>
      </c>
      <c r="G9" s="4"/>
      <c r="H9" s="18"/>
      <c r="I9" s="18"/>
      <c r="J9" s="18"/>
      <c r="K9" s="18"/>
      <c r="L9" s="18"/>
      <c r="N9" s="43"/>
      <c r="O9" s="19"/>
      <c r="P9" s="19"/>
      <c r="Q9" s="19"/>
      <c r="R9" s="19"/>
      <c r="S9" s="19"/>
      <c r="T9" s="19"/>
      <c r="U9" s="19"/>
      <c r="V9" s="19" t="s">
        <v>821</v>
      </c>
      <c r="W9" s="19" t="s">
        <v>822</v>
      </c>
      <c r="X9" s="19" t="s">
        <v>428</v>
      </c>
      <c r="Y9" s="52"/>
    </row>
    <row r="10" spans="1:26" ht="18.75" customHeight="1">
      <c r="A10" s="7" t="s">
        <v>100</v>
      </c>
      <c r="B10" s="14"/>
      <c r="C10" s="19" t="s">
        <v>205</v>
      </c>
      <c r="D10" s="19" t="s">
        <v>815</v>
      </c>
      <c r="E10" s="19" t="s">
        <v>824</v>
      </c>
      <c r="F10" s="19" t="s">
        <v>552</v>
      </c>
      <c r="G10" s="19" t="s">
        <v>586</v>
      </c>
      <c r="H10" s="19" t="s">
        <v>497</v>
      </c>
      <c r="I10" s="19" t="s">
        <v>819</v>
      </c>
      <c r="J10" s="19" t="s">
        <v>820</v>
      </c>
      <c r="K10" s="19"/>
      <c r="L10" s="19"/>
      <c r="M10" s="1"/>
      <c r="N10" s="44"/>
      <c r="O10" s="20">
        <v>1</v>
      </c>
      <c r="P10" s="48">
        <v>2085</v>
      </c>
      <c r="Q10" s="48" t="s">
        <v>408</v>
      </c>
      <c r="R10" s="48" t="s">
        <v>609</v>
      </c>
      <c r="S10" s="48" t="s">
        <v>610</v>
      </c>
      <c r="T10" s="48">
        <v>3</v>
      </c>
      <c r="U10" s="49" t="s">
        <v>823</v>
      </c>
      <c r="V10" s="48">
        <v>2008</v>
      </c>
      <c r="W10" s="48">
        <v>11</v>
      </c>
      <c r="X10" s="48">
        <v>20</v>
      </c>
      <c r="Y10" s="53"/>
    </row>
    <row r="11" spans="1:26" s="2" customFormat="1" ht="18.75" customHeight="1">
      <c r="A11" s="8"/>
      <c r="B11" s="15"/>
      <c r="C11" s="19"/>
      <c r="D11" s="19"/>
      <c r="E11" s="19"/>
      <c r="F11" s="19"/>
      <c r="G11" s="19"/>
      <c r="H11" s="19"/>
      <c r="I11" s="19"/>
      <c r="J11" s="19" t="s">
        <v>821</v>
      </c>
      <c r="K11" s="19" t="s">
        <v>822</v>
      </c>
      <c r="L11" s="19" t="s">
        <v>428</v>
      </c>
      <c r="M11" s="3"/>
      <c r="N11" s="45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54"/>
      <c r="Z11" s="1"/>
    </row>
    <row r="12" spans="1:26" ht="18.75" customHeight="1">
      <c r="C12" s="20">
        <v>1</v>
      </c>
      <c r="D12" s="18"/>
      <c r="E12" s="18"/>
      <c r="F12" s="18"/>
      <c r="G12" s="18"/>
      <c r="H12" s="18"/>
      <c r="I12" s="35"/>
      <c r="J12" s="18"/>
      <c r="K12" s="18"/>
      <c r="L12" s="18"/>
      <c r="M12" s="3" t="str">
        <f t="shared" ref="M12:M75" si="0">IF(K12="","",K12&amp;TEXT(L12,"00"))</f>
        <v/>
      </c>
    </row>
    <row r="13" spans="1:26" ht="18.75" customHeight="1">
      <c r="C13" s="20">
        <v>2</v>
      </c>
      <c r="D13" s="18"/>
      <c r="E13" s="18"/>
      <c r="F13" s="18"/>
      <c r="G13" s="18"/>
      <c r="H13" s="18"/>
      <c r="I13" s="35"/>
      <c r="J13" s="18"/>
      <c r="K13" s="18"/>
      <c r="L13" s="18"/>
      <c r="M13" s="3" t="str">
        <f t="shared" si="0"/>
        <v/>
      </c>
    </row>
    <row r="14" spans="1:26" ht="18.75" customHeight="1">
      <c r="C14" s="20">
        <v>3</v>
      </c>
      <c r="D14" s="18"/>
      <c r="E14" s="18"/>
      <c r="F14" s="18"/>
      <c r="G14" s="18"/>
      <c r="H14" s="18"/>
      <c r="I14" s="35"/>
      <c r="J14" s="18"/>
      <c r="K14" s="18"/>
      <c r="L14" s="18"/>
      <c r="M14" s="3" t="str">
        <f t="shared" si="0"/>
        <v/>
      </c>
    </row>
    <row r="15" spans="1:26" ht="18.75" customHeight="1">
      <c r="C15" s="20">
        <v>4</v>
      </c>
      <c r="D15" s="18"/>
      <c r="E15" s="18"/>
      <c r="F15" s="18"/>
      <c r="G15" s="18"/>
      <c r="H15" s="18"/>
      <c r="I15" s="35"/>
      <c r="J15" s="18"/>
      <c r="K15" s="18"/>
      <c r="L15" s="18"/>
      <c r="M15" s="3" t="str">
        <f t="shared" si="0"/>
        <v/>
      </c>
    </row>
    <row r="16" spans="1:26" ht="18.75" customHeight="1">
      <c r="C16" s="20">
        <v>5</v>
      </c>
      <c r="D16" s="18"/>
      <c r="E16" s="18"/>
      <c r="F16" s="18"/>
      <c r="G16" s="18"/>
      <c r="H16" s="18"/>
      <c r="I16" s="35"/>
      <c r="J16" s="18"/>
      <c r="K16" s="18"/>
      <c r="L16" s="18"/>
      <c r="M16" s="3" t="str">
        <f t="shared" si="0"/>
        <v/>
      </c>
    </row>
    <row r="17" spans="3:13" ht="18.75" customHeight="1">
      <c r="C17" s="20">
        <v>6</v>
      </c>
      <c r="D17" s="18"/>
      <c r="E17" s="18"/>
      <c r="F17" s="18"/>
      <c r="G17" s="18"/>
      <c r="H17" s="18"/>
      <c r="I17" s="35"/>
      <c r="J17" s="18"/>
      <c r="K17" s="18"/>
      <c r="L17" s="18"/>
      <c r="M17" s="3" t="str">
        <f t="shared" si="0"/>
        <v/>
      </c>
    </row>
    <row r="18" spans="3:13" ht="18.75" customHeight="1">
      <c r="C18" s="20">
        <v>7</v>
      </c>
      <c r="D18" s="18"/>
      <c r="E18" s="18"/>
      <c r="F18" s="18"/>
      <c r="G18" s="18"/>
      <c r="H18" s="18"/>
      <c r="I18" s="35"/>
      <c r="J18" s="18"/>
      <c r="K18" s="18"/>
      <c r="L18" s="18"/>
      <c r="M18" s="3" t="str">
        <f t="shared" si="0"/>
        <v/>
      </c>
    </row>
    <row r="19" spans="3:13" ht="18.75" customHeight="1">
      <c r="C19" s="20">
        <v>8</v>
      </c>
      <c r="D19" s="18"/>
      <c r="E19" s="18"/>
      <c r="F19" s="18"/>
      <c r="G19" s="18"/>
      <c r="H19" s="18"/>
      <c r="I19" s="35"/>
      <c r="J19" s="18"/>
      <c r="K19" s="18"/>
      <c r="L19" s="18"/>
      <c r="M19" s="3" t="str">
        <f t="shared" si="0"/>
        <v/>
      </c>
    </row>
    <row r="20" spans="3:13" ht="18.75" customHeight="1">
      <c r="C20" s="20">
        <v>9</v>
      </c>
      <c r="D20" s="18"/>
      <c r="E20" s="18"/>
      <c r="F20" s="18"/>
      <c r="G20" s="18"/>
      <c r="H20" s="18"/>
      <c r="I20" s="35"/>
      <c r="J20" s="18"/>
      <c r="K20" s="18"/>
      <c r="L20" s="18"/>
      <c r="M20" s="3" t="str">
        <f t="shared" si="0"/>
        <v/>
      </c>
    </row>
    <row r="21" spans="3:13" ht="18.75" customHeight="1">
      <c r="C21" s="20">
        <v>10</v>
      </c>
      <c r="D21" s="18"/>
      <c r="E21" s="18"/>
      <c r="F21" s="18"/>
      <c r="G21" s="18"/>
      <c r="H21" s="18"/>
      <c r="I21" s="35"/>
      <c r="J21" s="18"/>
      <c r="K21" s="18"/>
      <c r="L21" s="18"/>
      <c r="M21" s="3" t="str">
        <f t="shared" si="0"/>
        <v/>
      </c>
    </row>
    <row r="22" spans="3:13" ht="18.75" customHeight="1">
      <c r="C22" s="20">
        <v>11</v>
      </c>
      <c r="D22" s="18"/>
      <c r="E22" s="18"/>
      <c r="F22" s="18"/>
      <c r="G22" s="18"/>
      <c r="H22" s="18"/>
      <c r="I22" s="35"/>
      <c r="J22" s="18"/>
      <c r="K22" s="18"/>
      <c r="L22" s="18"/>
      <c r="M22" s="3" t="str">
        <f t="shared" si="0"/>
        <v/>
      </c>
    </row>
    <row r="23" spans="3:13" ht="18.75" customHeight="1">
      <c r="C23" s="20">
        <v>12</v>
      </c>
      <c r="D23" s="18"/>
      <c r="E23" s="18"/>
      <c r="F23" s="18"/>
      <c r="G23" s="18"/>
      <c r="H23" s="18"/>
      <c r="I23" s="35"/>
      <c r="J23" s="18"/>
      <c r="K23" s="18"/>
      <c r="L23" s="18"/>
      <c r="M23" s="3" t="str">
        <f t="shared" si="0"/>
        <v/>
      </c>
    </row>
    <row r="24" spans="3:13" ht="18.75" customHeight="1">
      <c r="C24" s="20">
        <v>13</v>
      </c>
      <c r="D24" s="18"/>
      <c r="E24" s="18"/>
      <c r="F24" s="18"/>
      <c r="G24" s="18"/>
      <c r="H24" s="18"/>
      <c r="I24" s="35"/>
      <c r="J24" s="18"/>
      <c r="K24" s="18"/>
      <c r="L24" s="18"/>
      <c r="M24" s="3" t="str">
        <f t="shared" si="0"/>
        <v/>
      </c>
    </row>
    <row r="25" spans="3:13" ht="18.75" customHeight="1">
      <c r="C25" s="20">
        <v>14</v>
      </c>
      <c r="D25" s="18"/>
      <c r="E25" s="18"/>
      <c r="F25" s="18"/>
      <c r="G25" s="18"/>
      <c r="H25" s="18"/>
      <c r="I25" s="35"/>
      <c r="J25" s="18"/>
      <c r="K25" s="18"/>
      <c r="L25" s="18"/>
      <c r="M25" s="3" t="str">
        <f t="shared" si="0"/>
        <v/>
      </c>
    </row>
    <row r="26" spans="3:13" ht="18.75" customHeight="1">
      <c r="C26" s="20">
        <v>15</v>
      </c>
      <c r="D26" s="18"/>
      <c r="E26" s="18"/>
      <c r="F26" s="18"/>
      <c r="G26" s="18"/>
      <c r="H26" s="18"/>
      <c r="I26" s="35"/>
      <c r="J26" s="18"/>
      <c r="K26" s="18"/>
      <c r="L26" s="18"/>
      <c r="M26" s="3" t="str">
        <f t="shared" si="0"/>
        <v/>
      </c>
    </row>
    <row r="27" spans="3:13" ht="18.75" customHeight="1">
      <c r="C27" s="20">
        <v>16</v>
      </c>
      <c r="D27" s="18"/>
      <c r="E27" s="18"/>
      <c r="F27" s="18"/>
      <c r="G27" s="18"/>
      <c r="H27" s="18"/>
      <c r="I27" s="35"/>
      <c r="J27" s="18"/>
      <c r="K27" s="18"/>
      <c r="L27" s="18"/>
      <c r="M27" s="3" t="str">
        <f t="shared" si="0"/>
        <v/>
      </c>
    </row>
    <row r="28" spans="3:13" ht="18.75" customHeight="1">
      <c r="C28" s="20">
        <v>17</v>
      </c>
      <c r="D28" s="18"/>
      <c r="E28" s="18"/>
      <c r="F28" s="18"/>
      <c r="G28" s="18"/>
      <c r="H28" s="18"/>
      <c r="I28" s="35"/>
      <c r="J28" s="18"/>
      <c r="K28" s="18"/>
      <c r="L28" s="18"/>
      <c r="M28" s="3" t="str">
        <f t="shared" si="0"/>
        <v/>
      </c>
    </row>
    <row r="29" spans="3:13" ht="18.75" customHeight="1">
      <c r="C29" s="20">
        <v>18</v>
      </c>
      <c r="D29" s="18"/>
      <c r="E29" s="18"/>
      <c r="F29" s="18"/>
      <c r="G29" s="18"/>
      <c r="H29" s="18"/>
      <c r="I29" s="35"/>
      <c r="J29" s="18"/>
      <c r="K29" s="18"/>
      <c r="L29" s="18"/>
      <c r="M29" s="3" t="str">
        <f t="shared" si="0"/>
        <v/>
      </c>
    </row>
    <row r="30" spans="3:13" ht="18.75" customHeight="1">
      <c r="C30" s="20">
        <v>19</v>
      </c>
      <c r="D30" s="18"/>
      <c r="E30" s="18"/>
      <c r="F30" s="18"/>
      <c r="G30" s="18"/>
      <c r="H30" s="18"/>
      <c r="I30" s="35"/>
      <c r="J30" s="18"/>
      <c r="K30" s="18"/>
      <c r="L30" s="18"/>
      <c r="M30" s="3" t="str">
        <f t="shared" si="0"/>
        <v/>
      </c>
    </row>
    <row r="31" spans="3:13" ht="18.75" customHeight="1">
      <c r="C31" s="20">
        <v>20</v>
      </c>
      <c r="D31" s="18"/>
      <c r="E31" s="18"/>
      <c r="F31" s="18"/>
      <c r="G31" s="18"/>
      <c r="H31" s="18"/>
      <c r="I31" s="35"/>
      <c r="J31" s="18"/>
      <c r="K31" s="18"/>
      <c r="L31" s="18"/>
      <c r="M31" s="3" t="str">
        <f t="shared" si="0"/>
        <v/>
      </c>
    </row>
    <row r="32" spans="3:13" ht="18.75" customHeight="1">
      <c r="C32" s="20">
        <v>21</v>
      </c>
      <c r="D32" s="18"/>
      <c r="E32" s="18"/>
      <c r="F32" s="18"/>
      <c r="G32" s="18"/>
      <c r="H32" s="18"/>
      <c r="I32" s="35"/>
      <c r="J32" s="18"/>
      <c r="K32" s="18"/>
      <c r="L32" s="18"/>
      <c r="M32" s="3" t="str">
        <f t="shared" si="0"/>
        <v/>
      </c>
    </row>
    <row r="33" spans="3:13" ht="18.75" customHeight="1">
      <c r="C33" s="20">
        <v>22</v>
      </c>
      <c r="D33" s="18"/>
      <c r="E33" s="18"/>
      <c r="F33" s="18"/>
      <c r="G33" s="18"/>
      <c r="H33" s="18"/>
      <c r="I33" s="35"/>
      <c r="J33" s="18"/>
      <c r="K33" s="18"/>
      <c r="L33" s="18"/>
      <c r="M33" s="3" t="str">
        <f t="shared" si="0"/>
        <v/>
      </c>
    </row>
    <row r="34" spans="3:13" ht="18.75" customHeight="1">
      <c r="C34" s="20">
        <v>23</v>
      </c>
      <c r="D34" s="18"/>
      <c r="E34" s="18"/>
      <c r="F34" s="18"/>
      <c r="G34" s="18"/>
      <c r="H34" s="18"/>
      <c r="I34" s="35"/>
      <c r="J34" s="18"/>
      <c r="K34" s="18"/>
      <c r="L34" s="18"/>
      <c r="M34" s="3" t="str">
        <f t="shared" si="0"/>
        <v/>
      </c>
    </row>
    <row r="35" spans="3:13" ht="18.75" customHeight="1">
      <c r="C35" s="20">
        <v>24</v>
      </c>
      <c r="D35" s="18"/>
      <c r="E35" s="18"/>
      <c r="F35" s="18"/>
      <c r="G35" s="18"/>
      <c r="H35" s="18"/>
      <c r="I35" s="35"/>
      <c r="J35" s="18"/>
      <c r="K35" s="18"/>
      <c r="L35" s="18"/>
      <c r="M35" s="3" t="str">
        <f t="shared" si="0"/>
        <v/>
      </c>
    </row>
    <row r="36" spans="3:13" ht="18.75" customHeight="1">
      <c r="C36" s="20">
        <v>25</v>
      </c>
      <c r="D36" s="18"/>
      <c r="E36" s="18"/>
      <c r="F36" s="18"/>
      <c r="G36" s="18"/>
      <c r="H36" s="18"/>
      <c r="I36" s="35"/>
      <c r="J36" s="18"/>
      <c r="K36" s="18"/>
      <c r="L36" s="18"/>
      <c r="M36" s="3" t="str">
        <f t="shared" si="0"/>
        <v/>
      </c>
    </row>
    <row r="37" spans="3:13" ht="18.75" customHeight="1">
      <c r="C37" s="20">
        <v>26</v>
      </c>
      <c r="D37" s="18"/>
      <c r="E37" s="18"/>
      <c r="F37" s="18"/>
      <c r="G37" s="18"/>
      <c r="H37" s="18"/>
      <c r="I37" s="35"/>
      <c r="J37" s="18"/>
      <c r="K37" s="18"/>
      <c r="L37" s="18"/>
      <c r="M37" s="3" t="str">
        <f t="shared" si="0"/>
        <v/>
      </c>
    </row>
    <row r="38" spans="3:13" ht="18.75" customHeight="1">
      <c r="C38" s="20">
        <v>27</v>
      </c>
      <c r="D38" s="18"/>
      <c r="E38" s="18"/>
      <c r="F38" s="18"/>
      <c r="G38" s="18"/>
      <c r="H38" s="18"/>
      <c r="I38" s="35"/>
      <c r="J38" s="18"/>
      <c r="K38" s="18"/>
      <c r="L38" s="18"/>
      <c r="M38" s="3" t="str">
        <f t="shared" si="0"/>
        <v/>
      </c>
    </row>
    <row r="39" spans="3:13" ht="18.75" customHeight="1">
      <c r="C39" s="20">
        <v>28</v>
      </c>
      <c r="D39" s="18"/>
      <c r="E39" s="18"/>
      <c r="F39" s="18"/>
      <c r="G39" s="18"/>
      <c r="H39" s="18"/>
      <c r="I39" s="35"/>
      <c r="J39" s="18"/>
      <c r="K39" s="18"/>
      <c r="L39" s="18"/>
      <c r="M39" s="3" t="str">
        <f t="shared" si="0"/>
        <v/>
      </c>
    </row>
    <row r="40" spans="3:13" ht="18.75" customHeight="1">
      <c r="C40" s="20">
        <v>29</v>
      </c>
      <c r="D40" s="18"/>
      <c r="E40" s="18"/>
      <c r="F40" s="18"/>
      <c r="G40" s="18"/>
      <c r="H40" s="18"/>
      <c r="I40" s="35"/>
      <c r="J40" s="18"/>
      <c r="K40" s="18"/>
      <c r="L40" s="18"/>
      <c r="M40" s="3" t="str">
        <f t="shared" si="0"/>
        <v/>
      </c>
    </row>
    <row r="41" spans="3:13" ht="18.75" customHeight="1">
      <c r="C41" s="20">
        <v>30</v>
      </c>
      <c r="D41" s="18"/>
      <c r="E41" s="18"/>
      <c r="F41" s="18"/>
      <c r="G41" s="18"/>
      <c r="H41" s="18"/>
      <c r="I41" s="35"/>
      <c r="J41" s="18"/>
      <c r="K41" s="18"/>
      <c r="L41" s="18"/>
      <c r="M41" s="3" t="str">
        <f t="shared" si="0"/>
        <v/>
      </c>
    </row>
    <row r="42" spans="3:13" ht="18.75" customHeight="1">
      <c r="C42" s="20">
        <v>31</v>
      </c>
      <c r="D42" s="18"/>
      <c r="E42" s="18"/>
      <c r="F42" s="18"/>
      <c r="G42" s="18"/>
      <c r="H42" s="18"/>
      <c r="I42" s="35"/>
      <c r="J42" s="18"/>
      <c r="K42" s="18"/>
      <c r="L42" s="18"/>
      <c r="M42" s="3" t="str">
        <f t="shared" si="0"/>
        <v/>
      </c>
    </row>
    <row r="43" spans="3:13" ht="18.75" customHeight="1">
      <c r="C43" s="20">
        <v>32</v>
      </c>
      <c r="D43" s="18"/>
      <c r="E43" s="18"/>
      <c r="F43" s="18"/>
      <c r="G43" s="18"/>
      <c r="H43" s="18"/>
      <c r="I43" s="35"/>
      <c r="J43" s="18"/>
      <c r="K43" s="18"/>
      <c r="L43" s="18"/>
      <c r="M43" s="3" t="str">
        <f t="shared" si="0"/>
        <v/>
      </c>
    </row>
    <row r="44" spans="3:13" ht="18.75" customHeight="1">
      <c r="C44" s="20">
        <v>33</v>
      </c>
      <c r="D44" s="18"/>
      <c r="E44" s="18"/>
      <c r="F44" s="18"/>
      <c r="G44" s="18"/>
      <c r="H44" s="18"/>
      <c r="I44" s="35"/>
      <c r="J44" s="18"/>
      <c r="K44" s="18"/>
      <c r="L44" s="18"/>
      <c r="M44" s="3" t="str">
        <f t="shared" si="0"/>
        <v/>
      </c>
    </row>
    <row r="45" spans="3:13" ht="18.75" customHeight="1">
      <c r="C45" s="20">
        <v>34</v>
      </c>
      <c r="D45" s="18"/>
      <c r="E45" s="18"/>
      <c r="F45" s="18"/>
      <c r="G45" s="18"/>
      <c r="H45" s="18"/>
      <c r="I45" s="35"/>
      <c r="J45" s="18"/>
      <c r="K45" s="18"/>
      <c r="L45" s="18"/>
      <c r="M45" s="3" t="str">
        <f t="shared" si="0"/>
        <v/>
      </c>
    </row>
    <row r="46" spans="3:13" ht="18.75" customHeight="1">
      <c r="C46" s="20">
        <v>35</v>
      </c>
      <c r="D46" s="18"/>
      <c r="E46" s="18"/>
      <c r="F46" s="18"/>
      <c r="G46" s="18"/>
      <c r="H46" s="18"/>
      <c r="I46" s="35"/>
      <c r="J46" s="18"/>
      <c r="K46" s="18"/>
      <c r="L46" s="18"/>
      <c r="M46" s="3" t="str">
        <f t="shared" si="0"/>
        <v/>
      </c>
    </row>
    <row r="47" spans="3:13" ht="18.75" customHeight="1">
      <c r="C47" s="20">
        <v>36</v>
      </c>
      <c r="D47" s="18"/>
      <c r="E47" s="18"/>
      <c r="F47" s="18"/>
      <c r="G47" s="18"/>
      <c r="H47" s="18"/>
      <c r="I47" s="35"/>
      <c r="J47" s="18"/>
      <c r="K47" s="18"/>
      <c r="L47" s="18"/>
      <c r="M47" s="3" t="str">
        <f t="shared" si="0"/>
        <v/>
      </c>
    </row>
    <row r="48" spans="3:13" ht="18.75" customHeight="1">
      <c r="C48" s="20">
        <v>37</v>
      </c>
      <c r="D48" s="18"/>
      <c r="E48" s="18"/>
      <c r="F48" s="18"/>
      <c r="G48" s="18"/>
      <c r="H48" s="18"/>
      <c r="I48" s="35"/>
      <c r="J48" s="18"/>
      <c r="K48" s="18"/>
      <c r="L48" s="18"/>
      <c r="M48" s="3" t="str">
        <f t="shared" si="0"/>
        <v/>
      </c>
    </row>
    <row r="49" spans="3:13" ht="18.75" customHeight="1">
      <c r="C49" s="20">
        <v>38</v>
      </c>
      <c r="D49" s="18"/>
      <c r="E49" s="18"/>
      <c r="F49" s="18"/>
      <c r="G49" s="18"/>
      <c r="H49" s="18"/>
      <c r="I49" s="35"/>
      <c r="J49" s="18"/>
      <c r="K49" s="18"/>
      <c r="L49" s="18"/>
      <c r="M49" s="3" t="str">
        <f t="shared" si="0"/>
        <v/>
      </c>
    </row>
    <row r="50" spans="3:13" ht="18.75" customHeight="1">
      <c r="C50" s="20">
        <v>39</v>
      </c>
      <c r="D50" s="18"/>
      <c r="E50" s="18"/>
      <c r="F50" s="18"/>
      <c r="G50" s="18"/>
      <c r="H50" s="18"/>
      <c r="I50" s="35"/>
      <c r="J50" s="18"/>
      <c r="K50" s="18"/>
      <c r="L50" s="18"/>
      <c r="M50" s="3" t="str">
        <f t="shared" si="0"/>
        <v/>
      </c>
    </row>
    <row r="51" spans="3:13" ht="18.75" customHeight="1">
      <c r="C51" s="20">
        <v>40</v>
      </c>
      <c r="D51" s="18"/>
      <c r="E51" s="18"/>
      <c r="F51" s="18"/>
      <c r="G51" s="18"/>
      <c r="H51" s="18"/>
      <c r="I51" s="35"/>
      <c r="J51" s="18"/>
      <c r="K51" s="18"/>
      <c r="L51" s="18"/>
      <c r="M51" s="3" t="str">
        <f t="shared" si="0"/>
        <v/>
      </c>
    </row>
    <row r="52" spans="3:13" ht="18.75" customHeight="1">
      <c r="C52" s="20">
        <v>41</v>
      </c>
      <c r="D52" s="18"/>
      <c r="E52" s="18"/>
      <c r="F52" s="18"/>
      <c r="G52" s="18"/>
      <c r="H52" s="18"/>
      <c r="I52" s="35"/>
      <c r="J52" s="18"/>
      <c r="K52" s="18"/>
      <c r="L52" s="18"/>
      <c r="M52" s="3" t="str">
        <f t="shared" si="0"/>
        <v/>
      </c>
    </row>
    <row r="53" spans="3:13" ht="18.75" customHeight="1">
      <c r="C53" s="20">
        <v>42</v>
      </c>
      <c r="D53" s="18"/>
      <c r="E53" s="18"/>
      <c r="F53" s="18"/>
      <c r="G53" s="18"/>
      <c r="H53" s="18"/>
      <c r="I53" s="35"/>
      <c r="J53" s="18"/>
      <c r="K53" s="18"/>
      <c r="L53" s="18"/>
      <c r="M53" s="3" t="str">
        <f t="shared" si="0"/>
        <v/>
      </c>
    </row>
    <row r="54" spans="3:13" ht="18.75" customHeight="1">
      <c r="C54" s="20">
        <v>43</v>
      </c>
      <c r="D54" s="18"/>
      <c r="E54" s="18"/>
      <c r="F54" s="18"/>
      <c r="G54" s="18"/>
      <c r="H54" s="18"/>
      <c r="I54" s="35"/>
      <c r="J54" s="18"/>
      <c r="K54" s="18"/>
      <c r="L54" s="18"/>
      <c r="M54" s="3" t="str">
        <f t="shared" si="0"/>
        <v/>
      </c>
    </row>
    <row r="55" spans="3:13" ht="18.75" customHeight="1">
      <c r="C55" s="20">
        <v>44</v>
      </c>
      <c r="D55" s="18"/>
      <c r="E55" s="18"/>
      <c r="F55" s="18"/>
      <c r="G55" s="18"/>
      <c r="H55" s="18"/>
      <c r="I55" s="35"/>
      <c r="J55" s="18"/>
      <c r="K55" s="18"/>
      <c r="L55" s="18"/>
      <c r="M55" s="3" t="str">
        <f t="shared" si="0"/>
        <v/>
      </c>
    </row>
    <row r="56" spans="3:13" ht="18.75" customHeight="1">
      <c r="C56" s="20">
        <v>45</v>
      </c>
      <c r="D56" s="18"/>
      <c r="E56" s="18"/>
      <c r="F56" s="18"/>
      <c r="G56" s="18"/>
      <c r="H56" s="18"/>
      <c r="I56" s="35"/>
      <c r="J56" s="18"/>
      <c r="K56" s="18"/>
      <c r="L56" s="18"/>
      <c r="M56" s="3" t="str">
        <f t="shared" si="0"/>
        <v/>
      </c>
    </row>
    <row r="57" spans="3:13" ht="18.75" customHeight="1">
      <c r="C57" s="20">
        <v>46</v>
      </c>
      <c r="D57" s="18"/>
      <c r="E57" s="18"/>
      <c r="F57" s="18"/>
      <c r="G57" s="18"/>
      <c r="H57" s="18"/>
      <c r="I57" s="35"/>
      <c r="J57" s="18"/>
      <c r="K57" s="18"/>
      <c r="L57" s="18"/>
      <c r="M57" s="3" t="str">
        <f t="shared" si="0"/>
        <v/>
      </c>
    </row>
    <row r="58" spans="3:13" ht="18.75" customHeight="1">
      <c r="C58" s="20">
        <v>47</v>
      </c>
      <c r="D58" s="18"/>
      <c r="E58" s="18"/>
      <c r="F58" s="18"/>
      <c r="G58" s="18"/>
      <c r="H58" s="18"/>
      <c r="I58" s="35"/>
      <c r="J58" s="18"/>
      <c r="K58" s="18"/>
      <c r="L58" s="18"/>
      <c r="M58" s="3" t="str">
        <f t="shared" si="0"/>
        <v/>
      </c>
    </row>
    <row r="59" spans="3:13" ht="18.75" customHeight="1">
      <c r="C59" s="20">
        <v>48</v>
      </c>
      <c r="D59" s="18"/>
      <c r="E59" s="18"/>
      <c r="F59" s="18"/>
      <c r="G59" s="18"/>
      <c r="H59" s="18"/>
      <c r="I59" s="35"/>
      <c r="J59" s="18"/>
      <c r="K59" s="18"/>
      <c r="L59" s="18"/>
      <c r="M59" s="3" t="str">
        <f t="shared" si="0"/>
        <v/>
      </c>
    </row>
    <row r="60" spans="3:13" ht="18.75" customHeight="1">
      <c r="C60" s="20">
        <v>49</v>
      </c>
      <c r="D60" s="18"/>
      <c r="E60" s="18"/>
      <c r="F60" s="18"/>
      <c r="G60" s="18"/>
      <c r="H60" s="18"/>
      <c r="I60" s="35"/>
      <c r="J60" s="18"/>
      <c r="K60" s="18"/>
      <c r="L60" s="18"/>
      <c r="M60" s="3" t="str">
        <f t="shared" si="0"/>
        <v/>
      </c>
    </row>
    <row r="61" spans="3:13" ht="18.75" customHeight="1">
      <c r="C61" s="20">
        <v>50</v>
      </c>
      <c r="D61" s="18"/>
      <c r="E61" s="18"/>
      <c r="F61" s="18"/>
      <c r="G61" s="18"/>
      <c r="H61" s="18"/>
      <c r="I61" s="35"/>
      <c r="J61" s="18"/>
      <c r="K61" s="18"/>
      <c r="L61" s="18"/>
      <c r="M61" s="3" t="str">
        <f t="shared" si="0"/>
        <v/>
      </c>
    </row>
    <row r="62" spans="3:13" ht="18.75" customHeight="1">
      <c r="C62" s="20">
        <v>51</v>
      </c>
      <c r="D62" s="18"/>
      <c r="E62" s="18"/>
      <c r="F62" s="18"/>
      <c r="G62" s="18"/>
      <c r="H62" s="18"/>
      <c r="I62" s="35"/>
      <c r="J62" s="18"/>
      <c r="K62" s="18"/>
      <c r="L62" s="18"/>
      <c r="M62" s="3" t="str">
        <f t="shared" si="0"/>
        <v/>
      </c>
    </row>
    <row r="63" spans="3:13" ht="18.75" customHeight="1">
      <c r="C63" s="20">
        <v>52</v>
      </c>
      <c r="D63" s="18"/>
      <c r="E63" s="18"/>
      <c r="F63" s="18"/>
      <c r="G63" s="18"/>
      <c r="H63" s="18"/>
      <c r="I63" s="35"/>
      <c r="J63" s="18"/>
      <c r="K63" s="18"/>
      <c r="L63" s="18"/>
      <c r="M63" s="3" t="str">
        <f t="shared" si="0"/>
        <v/>
      </c>
    </row>
    <row r="64" spans="3:13" ht="18.75" customHeight="1">
      <c r="C64" s="20">
        <v>53</v>
      </c>
      <c r="D64" s="18"/>
      <c r="E64" s="18"/>
      <c r="F64" s="18"/>
      <c r="G64" s="18"/>
      <c r="H64" s="18"/>
      <c r="I64" s="35"/>
      <c r="J64" s="18"/>
      <c r="K64" s="18"/>
      <c r="L64" s="18"/>
      <c r="M64" s="3" t="str">
        <f t="shared" si="0"/>
        <v/>
      </c>
    </row>
    <row r="65" spans="3:13" ht="18.75" customHeight="1">
      <c r="C65" s="20">
        <v>54</v>
      </c>
      <c r="D65" s="18"/>
      <c r="E65" s="18"/>
      <c r="F65" s="18"/>
      <c r="G65" s="18"/>
      <c r="H65" s="18"/>
      <c r="I65" s="35"/>
      <c r="J65" s="18"/>
      <c r="K65" s="18"/>
      <c r="L65" s="18"/>
      <c r="M65" s="3" t="str">
        <f t="shared" si="0"/>
        <v/>
      </c>
    </row>
    <row r="66" spans="3:13" ht="18.75" customHeight="1">
      <c r="C66" s="20">
        <v>55</v>
      </c>
      <c r="D66" s="18"/>
      <c r="E66" s="18"/>
      <c r="F66" s="18"/>
      <c r="G66" s="18"/>
      <c r="H66" s="18"/>
      <c r="I66" s="35"/>
      <c r="J66" s="18"/>
      <c r="K66" s="18"/>
      <c r="L66" s="18"/>
      <c r="M66" s="3" t="str">
        <f t="shared" si="0"/>
        <v/>
      </c>
    </row>
    <row r="67" spans="3:13" ht="18.75" customHeight="1">
      <c r="C67" s="20">
        <v>56</v>
      </c>
      <c r="D67" s="18"/>
      <c r="E67" s="18"/>
      <c r="F67" s="18"/>
      <c r="G67" s="18"/>
      <c r="H67" s="18"/>
      <c r="I67" s="35"/>
      <c r="J67" s="18"/>
      <c r="K67" s="18"/>
      <c r="L67" s="18"/>
      <c r="M67" s="3" t="str">
        <f t="shared" si="0"/>
        <v/>
      </c>
    </row>
    <row r="68" spans="3:13" ht="18.75" customHeight="1">
      <c r="C68" s="20">
        <v>57</v>
      </c>
      <c r="D68" s="18"/>
      <c r="E68" s="18"/>
      <c r="F68" s="18"/>
      <c r="G68" s="18"/>
      <c r="H68" s="18"/>
      <c r="I68" s="35"/>
      <c r="J68" s="18"/>
      <c r="K68" s="18"/>
      <c r="L68" s="18"/>
      <c r="M68" s="3" t="str">
        <f t="shared" si="0"/>
        <v/>
      </c>
    </row>
    <row r="69" spans="3:13" ht="18.75" customHeight="1">
      <c r="C69" s="20">
        <v>58</v>
      </c>
      <c r="D69" s="18"/>
      <c r="E69" s="18"/>
      <c r="F69" s="18"/>
      <c r="G69" s="18"/>
      <c r="H69" s="18"/>
      <c r="I69" s="35"/>
      <c r="J69" s="18"/>
      <c r="K69" s="18"/>
      <c r="L69" s="18"/>
      <c r="M69" s="3" t="str">
        <f t="shared" si="0"/>
        <v/>
      </c>
    </row>
    <row r="70" spans="3:13" ht="18.75" customHeight="1">
      <c r="C70" s="20">
        <v>59</v>
      </c>
      <c r="D70" s="18"/>
      <c r="E70" s="18"/>
      <c r="F70" s="18"/>
      <c r="G70" s="18"/>
      <c r="H70" s="18"/>
      <c r="I70" s="35"/>
      <c r="J70" s="18"/>
      <c r="K70" s="18"/>
      <c r="L70" s="18"/>
      <c r="M70" s="3" t="str">
        <f t="shared" si="0"/>
        <v/>
      </c>
    </row>
    <row r="71" spans="3:13" ht="18.75" customHeight="1">
      <c r="C71" s="20">
        <v>60</v>
      </c>
      <c r="D71" s="18"/>
      <c r="E71" s="18"/>
      <c r="F71" s="18"/>
      <c r="G71" s="18"/>
      <c r="H71" s="18"/>
      <c r="I71" s="35"/>
      <c r="J71" s="18"/>
      <c r="K71" s="18"/>
      <c r="L71" s="18"/>
      <c r="M71" s="3" t="str">
        <f t="shared" si="0"/>
        <v/>
      </c>
    </row>
    <row r="72" spans="3:13" ht="18.75" customHeight="1">
      <c r="C72" s="20">
        <v>61</v>
      </c>
      <c r="D72" s="18"/>
      <c r="E72" s="18"/>
      <c r="F72" s="18"/>
      <c r="G72" s="18"/>
      <c r="H72" s="18"/>
      <c r="I72" s="35"/>
      <c r="J72" s="18"/>
      <c r="K72" s="18"/>
      <c r="L72" s="18"/>
      <c r="M72" s="3" t="str">
        <f t="shared" si="0"/>
        <v/>
      </c>
    </row>
    <row r="73" spans="3:13" ht="18.75" customHeight="1">
      <c r="C73" s="20">
        <v>62</v>
      </c>
      <c r="D73" s="18"/>
      <c r="E73" s="18"/>
      <c r="F73" s="18"/>
      <c r="G73" s="18"/>
      <c r="H73" s="18"/>
      <c r="I73" s="35"/>
      <c r="J73" s="18"/>
      <c r="K73" s="18"/>
      <c r="L73" s="18"/>
      <c r="M73" s="3" t="str">
        <f t="shared" si="0"/>
        <v/>
      </c>
    </row>
    <row r="74" spans="3:13" ht="18.75" customHeight="1">
      <c r="C74" s="20">
        <v>63</v>
      </c>
      <c r="D74" s="18"/>
      <c r="E74" s="18"/>
      <c r="F74" s="18"/>
      <c r="G74" s="18"/>
      <c r="H74" s="18"/>
      <c r="I74" s="35"/>
      <c r="J74" s="18"/>
      <c r="K74" s="18"/>
      <c r="L74" s="18"/>
      <c r="M74" s="3" t="str">
        <f t="shared" si="0"/>
        <v/>
      </c>
    </row>
    <row r="75" spans="3:13" ht="18.75" customHeight="1">
      <c r="C75" s="20">
        <v>64</v>
      </c>
      <c r="D75" s="18"/>
      <c r="E75" s="18"/>
      <c r="F75" s="18"/>
      <c r="G75" s="18"/>
      <c r="H75" s="18"/>
      <c r="I75" s="35"/>
      <c r="J75" s="18"/>
      <c r="K75" s="18"/>
      <c r="L75" s="18"/>
      <c r="M75" s="3" t="str">
        <f t="shared" si="0"/>
        <v/>
      </c>
    </row>
    <row r="76" spans="3:13" ht="18.75" customHeight="1">
      <c r="C76" s="20">
        <v>65</v>
      </c>
      <c r="D76" s="18"/>
      <c r="E76" s="18"/>
      <c r="F76" s="18"/>
      <c r="G76" s="18"/>
      <c r="H76" s="18"/>
      <c r="I76" s="35"/>
      <c r="J76" s="18"/>
      <c r="K76" s="18"/>
      <c r="L76" s="18"/>
      <c r="M76" s="3" t="str">
        <f t="shared" ref="M76:M101" si="1">IF(K76="","",K76&amp;TEXT(L76,"00"))</f>
        <v/>
      </c>
    </row>
    <row r="77" spans="3:13" ht="18.75" customHeight="1">
      <c r="C77" s="20">
        <v>66</v>
      </c>
      <c r="D77" s="18"/>
      <c r="E77" s="18"/>
      <c r="F77" s="18"/>
      <c r="G77" s="18"/>
      <c r="H77" s="18"/>
      <c r="I77" s="35"/>
      <c r="J77" s="18"/>
      <c r="K77" s="18"/>
      <c r="L77" s="18"/>
      <c r="M77" s="3" t="str">
        <f t="shared" si="1"/>
        <v/>
      </c>
    </row>
    <row r="78" spans="3:13" ht="18.75" customHeight="1">
      <c r="C78" s="20">
        <v>67</v>
      </c>
      <c r="D78" s="18"/>
      <c r="E78" s="18"/>
      <c r="F78" s="18"/>
      <c r="G78" s="18"/>
      <c r="H78" s="18"/>
      <c r="I78" s="35"/>
      <c r="J78" s="18"/>
      <c r="K78" s="18"/>
      <c r="L78" s="18"/>
      <c r="M78" s="3" t="str">
        <f t="shared" si="1"/>
        <v/>
      </c>
    </row>
    <row r="79" spans="3:13" ht="18.75" customHeight="1">
      <c r="C79" s="20">
        <v>68</v>
      </c>
      <c r="D79" s="18"/>
      <c r="E79" s="18"/>
      <c r="F79" s="18"/>
      <c r="G79" s="18"/>
      <c r="H79" s="18"/>
      <c r="I79" s="35"/>
      <c r="J79" s="18"/>
      <c r="K79" s="18"/>
      <c r="L79" s="18"/>
      <c r="M79" s="3" t="str">
        <f t="shared" si="1"/>
        <v/>
      </c>
    </row>
    <row r="80" spans="3:13" ht="18.75" customHeight="1">
      <c r="C80" s="20">
        <v>69</v>
      </c>
      <c r="D80" s="18"/>
      <c r="E80" s="18"/>
      <c r="F80" s="18"/>
      <c r="G80" s="18"/>
      <c r="H80" s="18"/>
      <c r="I80" s="35"/>
      <c r="J80" s="18"/>
      <c r="K80" s="18"/>
      <c r="L80" s="18"/>
      <c r="M80" s="3" t="str">
        <f t="shared" si="1"/>
        <v/>
      </c>
    </row>
    <row r="81" spans="3:13" ht="18.75" customHeight="1">
      <c r="C81" s="20">
        <v>70</v>
      </c>
      <c r="D81" s="18"/>
      <c r="E81" s="18"/>
      <c r="F81" s="18"/>
      <c r="G81" s="18"/>
      <c r="H81" s="18"/>
      <c r="I81" s="35"/>
      <c r="J81" s="18"/>
      <c r="K81" s="18"/>
      <c r="L81" s="18"/>
      <c r="M81" s="3" t="str">
        <f t="shared" si="1"/>
        <v/>
      </c>
    </row>
    <row r="82" spans="3:13" ht="18.75" customHeight="1">
      <c r="C82" s="20">
        <v>71</v>
      </c>
      <c r="D82" s="18"/>
      <c r="E82" s="18"/>
      <c r="F82" s="18"/>
      <c r="G82" s="18"/>
      <c r="H82" s="18"/>
      <c r="I82" s="35"/>
      <c r="J82" s="18"/>
      <c r="K82" s="18"/>
      <c r="L82" s="18"/>
      <c r="M82" s="3" t="str">
        <f t="shared" si="1"/>
        <v/>
      </c>
    </row>
    <row r="83" spans="3:13" ht="18.75" customHeight="1">
      <c r="C83" s="20">
        <v>72</v>
      </c>
      <c r="D83" s="18"/>
      <c r="E83" s="18"/>
      <c r="F83" s="18"/>
      <c r="G83" s="18"/>
      <c r="H83" s="18"/>
      <c r="I83" s="35"/>
      <c r="J83" s="18"/>
      <c r="K83" s="18"/>
      <c r="L83" s="18"/>
      <c r="M83" s="3" t="str">
        <f t="shared" si="1"/>
        <v/>
      </c>
    </row>
    <row r="84" spans="3:13" ht="18.75" customHeight="1">
      <c r="C84" s="20">
        <v>73</v>
      </c>
      <c r="D84" s="18"/>
      <c r="E84" s="18"/>
      <c r="F84" s="18"/>
      <c r="G84" s="18"/>
      <c r="H84" s="18"/>
      <c r="I84" s="35"/>
      <c r="J84" s="18"/>
      <c r="K84" s="18"/>
      <c r="L84" s="18"/>
      <c r="M84" s="3" t="str">
        <f t="shared" si="1"/>
        <v/>
      </c>
    </row>
    <row r="85" spans="3:13" ht="18.75" customHeight="1">
      <c r="C85" s="20">
        <v>74</v>
      </c>
      <c r="D85" s="18"/>
      <c r="E85" s="18"/>
      <c r="F85" s="18"/>
      <c r="G85" s="18"/>
      <c r="H85" s="18"/>
      <c r="I85" s="35"/>
      <c r="J85" s="18"/>
      <c r="K85" s="18"/>
      <c r="L85" s="18"/>
      <c r="M85" s="3" t="str">
        <f t="shared" si="1"/>
        <v/>
      </c>
    </row>
    <row r="86" spans="3:13" ht="18.75" customHeight="1">
      <c r="C86" s="20">
        <v>75</v>
      </c>
      <c r="D86" s="18"/>
      <c r="E86" s="18"/>
      <c r="F86" s="18"/>
      <c r="G86" s="18"/>
      <c r="H86" s="18"/>
      <c r="I86" s="35"/>
      <c r="J86" s="18"/>
      <c r="K86" s="18"/>
      <c r="L86" s="18"/>
      <c r="M86" s="3" t="str">
        <f t="shared" si="1"/>
        <v/>
      </c>
    </row>
    <row r="87" spans="3:13" ht="18.75" customHeight="1">
      <c r="C87" s="20">
        <v>76</v>
      </c>
      <c r="D87" s="18"/>
      <c r="E87" s="18"/>
      <c r="F87" s="18"/>
      <c r="G87" s="18"/>
      <c r="H87" s="18"/>
      <c r="I87" s="35"/>
      <c r="J87" s="18"/>
      <c r="K87" s="18"/>
      <c r="L87" s="18"/>
      <c r="M87" s="3" t="str">
        <f t="shared" si="1"/>
        <v/>
      </c>
    </row>
    <row r="88" spans="3:13" ht="18.75" customHeight="1">
      <c r="C88" s="20">
        <v>77</v>
      </c>
      <c r="D88" s="18"/>
      <c r="E88" s="18"/>
      <c r="F88" s="18"/>
      <c r="G88" s="18"/>
      <c r="H88" s="18"/>
      <c r="I88" s="35"/>
      <c r="J88" s="18"/>
      <c r="K88" s="18"/>
      <c r="L88" s="18"/>
      <c r="M88" s="3" t="str">
        <f t="shared" si="1"/>
        <v/>
      </c>
    </row>
    <row r="89" spans="3:13" ht="18.75" customHeight="1">
      <c r="C89" s="20">
        <v>78</v>
      </c>
      <c r="D89" s="18"/>
      <c r="E89" s="18"/>
      <c r="F89" s="18"/>
      <c r="G89" s="18"/>
      <c r="H89" s="18"/>
      <c r="I89" s="35"/>
      <c r="J89" s="18"/>
      <c r="K89" s="18"/>
      <c r="L89" s="18"/>
      <c r="M89" s="3" t="str">
        <f t="shared" si="1"/>
        <v/>
      </c>
    </row>
    <row r="90" spans="3:13" ht="18.75" customHeight="1">
      <c r="C90" s="20">
        <v>79</v>
      </c>
      <c r="D90" s="18"/>
      <c r="E90" s="18"/>
      <c r="F90" s="18"/>
      <c r="G90" s="18"/>
      <c r="H90" s="18"/>
      <c r="I90" s="35"/>
      <c r="J90" s="18"/>
      <c r="K90" s="18"/>
      <c r="L90" s="18"/>
      <c r="M90" s="3" t="str">
        <f t="shared" si="1"/>
        <v/>
      </c>
    </row>
    <row r="91" spans="3:13" ht="18.75" customHeight="1">
      <c r="C91" s="20">
        <v>80</v>
      </c>
      <c r="D91" s="18"/>
      <c r="E91" s="18"/>
      <c r="F91" s="18"/>
      <c r="G91" s="18"/>
      <c r="H91" s="18"/>
      <c r="I91" s="35"/>
      <c r="J91" s="18"/>
      <c r="K91" s="18"/>
      <c r="L91" s="18"/>
      <c r="M91" s="3" t="str">
        <f t="shared" si="1"/>
        <v/>
      </c>
    </row>
    <row r="92" spans="3:13" ht="18.75" customHeight="1">
      <c r="C92" s="20">
        <v>81</v>
      </c>
      <c r="D92" s="18"/>
      <c r="E92" s="18"/>
      <c r="F92" s="18"/>
      <c r="G92" s="18"/>
      <c r="H92" s="18"/>
      <c r="I92" s="35"/>
      <c r="J92" s="18"/>
      <c r="K92" s="18"/>
      <c r="L92" s="18"/>
      <c r="M92" s="3" t="str">
        <f t="shared" si="1"/>
        <v/>
      </c>
    </row>
    <row r="93" spans="3:13" ht="18.75" customHeight="1">
      <c r="C93" s="20">
        <v>82</v>
      </c>
      <c r="D93" s="18"/>
      <c r="E93" s="18"/>
      <c r="F93" s="18"/>
      <c r="G93" s="18"/>
      <c r="H93" s="18"/>
      <c r="I93" s="35"/>
      <c r="J93" s="18"/>
      <c r="K93" s="18"/>
      <c r="L93" s="18"/>
      <c r="M93" s="3" t="str">
        <f t="shared" si="1"/>
        <v/>
      </c>
    </row>
    <row r="94" spans="3:13" ht="18.75" customHeight="1">
      <c r="C94" s="20">
        <v>83</v>
      </c>
      <c r="D94" s="18"/>
      <c r="E94" s="18"/>
      <c r="F94" s="18"/>
      <c r="G94" s="18"/>
      <c r="H94" s="18"/>
      <c r="I94" s="35"/>
      <c r="J94" s="18"/>
      <c r="K94" s="18"/>
      <c r="L94" s="18"/>
      <c r="M94" s="3" t="str">
        <f t="shared" si="1"/>
        <v/>
      </c>
    </row>
    <row r="95" spans="3:13" ht="18.75" customHeight="1">
      <c r="C95" s="20">
        <v>84</v>
      </c>
      <c r="D95" s="18"/>
      <c r="E95" s="18"/>
      <c r="F95" s="18"/>
      <c r="G95" s="18"/>
      <c r="H95" s="18"/>
      <c r="I95" s="35"/>
      <c r="J95" s="18"/>
      <c r="K95" s="18"/>
      <c r="L95" s="18"/>
      <c r="M95" s="3" t="str">
        <f t="shared" si="1"/>
        <v/>
      </c>
    </row>
    <row r="96" spans="3:13" ht="18.75" customHeight="1">
      <c r="C96" s="20">
        <v>85</v>
      </c>
      <c r="D96" s="18"/>
      <c r="E96" s="18"/>
      <c r="F96" s="18"/>
      <c r="G96" s="18"/>
      <c r="H96" s="18"/>
      <c r="I96" s="35"/>
      <c r="J96" s="18"/>
      <c r="K96" s="18"/>
      <c r="L96" s="18"/>
      <c r="M96" s="3" t="str">
        <f t="shared" si="1"/>
        <v/>
      </c>
    </row>
    <row r="97" spans="3:13" ht="18.75" customHeight="1">
      <c r="C97" s="20">
        <v>86</v>
      </c>
      <c r="D97" s="18"/>
      <c r="E97" s="18"/>
      <c r="F97" s="18"/>
      <c r="G97" s="18"/>
      <c r="H97" s="18"/>
      <c r="I97" s="35"/>
      <c r="J97" s="18"/>
      <c r="K97" s="18"/>
      <c r="L97" s="18"/>
      <c r="M97" s="3" t="str">
        <f t="shared" si="1"/>
        <v/>
      </c>
    </row>
    <row r="98" spans="3:13" ht="18.75" customHeight="1">
      <c r="C98" s="20">
        <v>87</v>
      </c>
      <c r="D98" s="18"/>
      <c r="E98" s="18"/>
      <c r="F98" s="18"/>
      <c r="G98" s="18"/>
      <c r="H98" s="18"/>
      <c r="I98" s="35"/>
      <c r="J98" s="18"/>
      <c r="K98" s="18"/>
      <c r="L98" s="18"/>
      <c r="M98" s="3" t="str">
        <f t="shared" si="1"/>
        <v/>
      </c>
    </row>
    <row r="99" spans="3:13" ht="18.75" customHeight="1">
      <c r="C99" s="20">
        <v>88</v>
      </c>
      <c r="D99" s="18"/>
      <c r="E99" s="18"/>
      <c r="F99" s="18"/>
      <c r="G99" s="18"/>
      <c r="H99" s="18"/>
      <c r="I99" s="35"/>
      <c r="J99" s="18"/>
      <c r="K99" s="18"/>
      <c r="L99" s="18"/>
      <c r="M99" s="3" t="str">
        <f t="shared" si="1"/>
        <v/>
      </c>
    </row>
    <row r="100" spans="3:13" ht="18.75" customHeight="1">
      <c r="C100" s="20">
        <v>89</v>
      </c>
      <c r="D100" s="18"/>
      <c r="E100" s="18"/>
      <c r="F100" s="18"/>
      <c r="G100" s="18"/>
      <c r="H100" s="18"/>
      <c r="I100" s="35"/>
      <c r="J100" s="18"/>
      <c r="K100" s="18"/>
      <c r="L100" s="18"/>
      <c r="M100" s="3" t="str">
        <f t="shared" si="1"/>
        <v/>
      </c>
    </row>
    <row r="101" spans="3:13" ht="18.75" customHeight="1">
      <c r="C101" s="20">
        <v>90</v>
      </c>
      <c r="D101" s="18"/>
      <c r="E101" s="18"/>
      <c r="F101" s="18"/>
      <c r="G101" s="18"/>
      <c r="H101" s="18"/>
      <c r="I101" s="35"/>
      <c r="J101" s="18"/>
      <c r="K101" s="18"/>
      <c r="L101" s="18"/>
      <c r="M101" s="3" t="str">
        <f t="shared" si="1"/>
        <v/>
      </c>
    </row>
    <row r="102" spans="3:13" ht="18.75" customHeight="1"/>
  </sheetData>
  <sheetProtection password="CC81" sheet="1" objects="1" scenarios="1"/>
  <mergeCells count="37">
    <mergeCell ref="A1:L1"/>
    <mergeCell ref="A2:B2"/>
    <mergeCell ref="C2:L2"/>
    <mergeCell ref="C3:D3"/>
    <mergeCell ref="F3:L3"/>
    <mergeCell ref="C4:D4"/>
    <mergeCell ref="F4:L4"/>
    <mergeCell ref="F5:L5"/>
    <mergeCell ref="F6:L6"/>
    <mergeCell ref="F7:L7"/>
    <mergeCell ref="N7:Y7"/>
    <mergeCell ref="F8:L8"/>
    <mergeCell ref="V8:X8"/>
    <mergeCell ref="A9:B9"/>
    <mergeCell ref="C9:E9"/>
    <mergeCell ref="F9:G9"/>
    <mergeCell ref="H9:L9"/>
    <mergeCell ref="J10:L10"/>
    <mergeCell ref="A3:A8"/>
    <mergeCell ref="B3:B4"/>
    <mergeCell ref="B5:D6"/>
    <mergeCell ref="B7:E8"/>
    <mergeCell ref="O8:O9"/>
    <mergeCell ref="P8:P9"/>
    <mergeCell ref="Q8:Q9"/>
    <mergeCell ref="R8:R9"/>
    <mergeCell ref="S8:S9"/>
    <mergeCell ref="T8:T9"/>
    <mergeCell ref="U8:U9"/>
    <mergeCell ref="A10:B11"/>
    <mergeCell ref="C10:C11"/>
    <mergeCell ref="D10:D11"/>
    <mergeCell ref="E10:E11"/>
    <mergeCell ref="F10:F11"/>
    <mergeCell ref="G10:G11"/>
    <mergeCell ref="H10:H11"/>
    <mergeCell ref="I10:I11"/>
  </mergeCells>
  <phoneticPr fontId="3"/>
  <conditionalFormatting sqref="D12:L101">
    <cfRule type="expression" dxfId="27" priority="1">
      <formula>$G12="女"</formula>
    </cfRule>
  </conditionalFormatting>
  <dataValidations count="16">
    <dataValidation allowBlank="1" showDropDown="0" showInputMessage="1" showErrorMessage="1" errorTitle="エラー" error="「男」または「女」と入力してください。" sqref="G10 S8"/>
    <dataValidation allowBlank="1" showDropDown="0" showInputMessage="1" showErrorMessage="1" promptTitle="氏名" prompt="姓と名の間は全角スペースです。_x000a_例「栃木●太郎」" sqref="E12:E101"/>
    <dataValidation allowBlank="1" showDropDown="0" showInputMessage="1" showErrorMessage="1" promptTitle="ﾌﾘｶﾞﾅ" prompt="半角で入力してください。_x000a_姓と名の間は全角スペースです。_x000a_例「ﾄﾁｷﾞ●ﾀﾛｳ」" sqref="F12:F101"/>
    <dataValidation allowBlank="1" showDropDown="0" showInputMessage="1" showErrorMessage="1" promptTitle="アスリートビブス" prompt="半角数字で入力してください。" sqref="D12:D101"/>
    <dataValidation type="list" allowBlank="1" showDropDown="0" showInputMessage="1" showErrorMessage="1" errorTitle="エラー" error="「男」または「女」と入力してください。" promptTitle="性別" prompt="リストから選択してください。_x000a_＊「男」「女」を直接入力も可です。" sqref="G12:G101">
      <formula1>"男,女"</formula1>
    </dataValidation>
    <dataValidation type="list" allowBlank="1" showDropDown="0" showInputMessage="1" showErrorMessage="1" errorTitle="エラー" error="正しい学年を入力してください。" promptTitle="学年" prompt="リストから選択してください。_x000a_＊半角数字を直接入力も可です。" sqref="H12:H101">
      <formula1>"1,2,3,7,8,9"</formula1>
    </dataValidation>
    <dataValidation allowBlank="1" showDropDown="0" showInputMessage="1" showErrorMessage="1" promptTitle="所属長名" prompt="氏名を入力してください。" sqref="C9"/>
    <dataValidation allowBlank="1" showDropDown="0" showInputMessage="1" showErrorMessage="1" promptTitle="申込責任者名" prompt="氏名を入力してください。" sqref="H9"/>
    <dataValidation imeMode="halfAlpha" allowBlank="1" showDropDown="0" showInputMessage="1" showErrorMessage="1" promptTitle="JAAF ID" prompt="半角数字で入力してください。" sqref="I12:I101"/>
    <dataValidation allowBlank="1" showDropDown="0" showInputMessage="0" showErrorMessage="1" sqref="O10:X10"/>
    <dataValidation type="list" imeMode="halfAlpha" allowBlank="1" showDropDown="0" showInputMessage="1" showErrorMessage="1" errorTitle="エラー" error="正しい数字を入力してください。" promptTitle="月" prompt="リストから選択してください。_x000a_＊半角数字を直接入力も可です。" sqref="K12:K101">
      <formula1>"4,5,6,7,8,9,10,11,12,1,2,3"</formula1>
    </dataValidation>
    <dataValidation type="list" imeMode="halfAlpha" allowBlank="1" showDropDown="0" showInputMessage="1" showErrorMessage="1" errorTitle="エラー" error="正しい数字を入力してください。" promptTitle="日" prompt="リストから選択してください。_x000a_＊半角数字を直接入力も可です。" sqref="L12:L101">
      <formula1>"1,2,3,4,5,6,7,8,9,10,11,12,13,14,15,16,17,18,19,20,21,22,23,24,25,26,27,28,29,30,31"</formula1>
    </dataValidation>
    <dataValidation type="list" allowBlank="1" showDropDown="0" showInputMessage="1" showErrorMessage="1" promptTitle="クラブ所属地" prompt="リストから選択してください。" sqref="E6">
      <formula1>"宇　河,鹿　沼,下都賀,日　光,芳　賀,塩　谷,那　須,南那須,佐　野,足　利"</formula1>
    </dataValidation>
    <dataValidation allowBlank="1" showDropDown="0" showInputMessage="1" showErrorMessage="1" promptTitle="クラブ名" prompt="正式名を入力してください。" sqref="F6:L6"/>
    <dataValidation allowBlank="1" showDropDown="0" showInputMessage="1" showErrorMessage="1" promptTitle="高校名" prompt="正式名を入力してください。_x000a_例「栃木県立宇都宮西高等学校」" sqref="F8:L8"/>
    <dataValidation type="list" imeMode="halfAlpha" allowBlank="1" showDropDown="0" showInputMessage="1" showErrorMessage="1" errorTitle="エラー" error="正しい数字を入力してください。" promptTitle="西暦" prompt="リストから選択してください。_x000a_＊半角数字を直接入力も可です。" sqref="J12:J101">
      <formula1>"2009,2010,2011,2012"</formula1>
    </dataValidation>
  </dataValidations>
  <pageMargins left="0.78740157480314965" right="0.70866141732283472" top="0.59055118110236227" bottom="0.59055118110236227" header="0.31496062992125984" footer="0.31496062992125984"/>
  <pageSetup paperSize="9" scale="90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 errorTitle="エラー" error="正しい競技会名を入力してください。" promptTitle="競技会名" prompt="リストから選択してください。">
          <x14:formula1>
            <xm:f>'競技会・種目一覧'!$B$1:$G$1</xm:f>
          </x14:formula1>
          <xm:sqref>C2</xm:sqref>
        </x14:dataValidation>
        <x14:dataValidation type="list" allowBlank="1" showDropDown="0" showInputMessage="1" showErrorMessage="1" errorTitle="エラー" error="正しい学校コードを入力してください。" promptTitle="所属コード" prompt="リストから選択してください。">
          <x14:formula1>
            <xm:f>所属コード表!$A$2:$A$166</xm:f>
          </x14:formula1>
          <xm:sqref>C4:D4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N141"/>
  <sheetViews>
    <sheetView view="pageBreakPreview" zoomScaleSheetLayoutView="100" workbookViewId="0">
      <selection activeCell="M7" sqref="M7"/>
    </sheetView>
  </sheetViews>
  <sheetFormatPr defaultColWidth="0" defaultRowHeight="13" zeroHeight="1"/>
  <cols>
    <col min="1" max="1" width="3.109375" style="55" customWidth="1"/>
    <col min="2" max="2" width="6.21875" style="55" customWidth="1"/>
    <col min="3" max="3" width="13.6640625" style="55" customWidth="1"/>
    <col min="4" max="5" width="4.6640625" style="55" customWidth="1"/>
    <col min="6" max="6" width="11.6640625" style="55" customWidth="1"/>
    <col min="7" max="7" width="13.109375" style="55" customWidth="1"/>
    <col min="8" max="8" width="9.109375" style="56" customWidth="1"/>
    <col min="9" max="9" width="13.109375" style="55" customWidth="1"/>
    <col min="10" max="10" width="9.109375" style="56" customWidth="1"/>
    <col min="11" max="11" width="13.109375" style="55" customWidth="1"/>
    <col min="12" max="12" width="9.109375" style="56" customWidth="1"/>
    <col min="13" max="13" width="13.109375" style="55" customWidth="1"/>
    <col min="14" max="14" width="9.109375" style="56" customWidth="1"/>
    <col min="15" max="15" width="2.21875" customWidth="1"/>
    <col min="16" max="16384" width="10.6640625" hidden="1" customWidth="1"/>
  </cols>
  <sheetData>
    <row r="1" spans="1:14" ht="14.75">
      <c r="A1" s="57" t="s">
        <v>210</v>
      </c>
      <c r="B1" s="57"/>
      <c r="C1" s="58"/>
      <c r="D1" s="58"/>
      <c r="E1" s="58"/>
      <c r="F1" s="58"/>
      <c r="G1" s="58"/>
      <c r="H1" s="82"/>
      <c r="I1" s="58"/>
      <c r="J1" s="82"/>
      <c r="K1" s="58"/>
      <c r="L1" s="82"/>
      <c r="M1" s="58"/>
      <c r="N1" s="106"/>
    </row>
    <row r="2" spans="1:14" ht="24" customHeight="1">
      <c r="A2" s="58"/>
      <c r="B2" s="58"/>
      <c r="C2" s="58"/>
      <c r="D2" s="58"/>
      <c r="E2" s="74" t="s">
        <v>378</v>
      </c>
      <c r="F2" s="77"/>
      <c r="G2" s="77" t="e">
        <v>#REF!</v>
      </c>
      <c r="H2" s="77" t="e">
        <v>#REF!</v>
      </c>
      <c r="I2" s="77" t="e">
        <v>#REF!</v>
      </c>
      <c r="J2" s="77" t="e">
        <v>#REF!</v>
      </c>
      <c r="K2" s="97" t="e">
        <v>#REF!</v>
      </c>
      <c r="L2" s="102"/>
      <c r="M2" s="58"/>
      <c r="N2" s="107" t="s">
        <v>593</v>
      </c>
    </row>
    <row r="3" spans="1:14" ht="12" customHeight="1">
      <c r="A3" s="58"/>
      <c r="B3" s="58"/>
      <c r="C3" s="58"/>
      <c r="D3" s="58"/>
      <c r="E3" s="58"/>
      <c r="F3" s="58"/>
      <c r="G3" s="58"/>
      <c r="H3" s="82"/>
      <c r="I3" s="58"/>
      <c r="J3" s="82"/>
      <c r="K3" s="58"/>
      <c r="L3" s="87"/>
      <c r="M3" s="81"/>
      <c r="N3" s="87"/>
    </row>
    <row r="4" spans="1:14" ht="22.5" customHeight="1">
      <c r="A4" s="59" t="s">
        <v>293</v>
      </c>
      <c r="B4" s="59"/>
      <c r="C4" s="59"/>
      <c r="D4" s="70" t="str">
        <f>IF('入力①'!$C$2="","",'入力①'!$C$2)</f>
        <v/>
      </c>
      <c r="E4" s="75"/>
      <c r="F4" s="75"/>
      <c r="G4" s="75"/>
      <c r="H4" s="75"/>
      <c r="I4" s="75"/>
      <c r="J4" s="75"/>
      <c r="K4" s="75"/>
      <c r="L4" s="103" t="s">
        <v>612</v>
      </c>
      <c r="M4" s="103"/>
      <c r="N4" s="103"/>
    </row>
    <row r="5" spans="1:14" ht="16.5" customHeight="1">
      <c r="A5" s="60" t="s">
        <v>404</v>
      </c>
      <c r="B5" s="66" t="s">
        <v>786</v>
      </c>
      <c r="C5" s="60" t="s">
        <v>824</v>
      </c>
      <c r="D5" s="71" t="s">
        <v>586</v>
      </c>
      <c r="E5" s="71" t="s">
        <v>497</v>
      </c>
      <c r="F5" s="71" t="s">
        <v>819</v>
      </c>
      <c r="G5" s="78">
        <v>1</v>
      </c>
      <c r="H5" s="83"/>
      <c r="I5" s="90">
        <v>2</v>
      </c>
      <c r="J5" s="94"/>
      <c r="K5" s="90">
        <v>3</v>
      </c>
      <c r="L5" s="94"/>
      <c r="M5" s="90" t="s">
        <v>620</v>
      </c>
      <c r="N5" s="94"/>
    </row>
    <row r="6" spans="1:14" ht="16.5" customHeight="1">
      <c r="A6" s="60"/>
      <c r="B6" s="67"/>
      <c r="C6" s="60"/>
      <c r="D6" s="72"/>
      <c r="E6" s="72"/>
      <c r="F6" s="72"/>
      <c r="G6" s="79" t="s">
        <v>590</v>
      </c>
      <c r="H6" s="84" t="s">
        <v>444</v>
      </c>
      <c r="I6" s="79" t="s">
        <v>590</v>
      </c>
      <c r="J6" s="84" t="s">
        <v>444</v>
      </c>
      <c r="K6" s="79" t="s">
        <v>590</v>
      </c>
      <c r="L6" s="84" t="s">
        <v>444</v>
      </c>
      <c r="M6" s="79" t="s">
        <v>590</v>
      </c>
      <c r="N6" s="84" t="s">
        <v>444</v>
      </c>
    </row>
    <row r="7" spans="1:14" ht="27" customHeight="1">
      <c r="A7" s="61">
        <v>1</v>
      </c>
      <c r="B7" s="61" t="str">
        <f>IF('入力①'!D12="","",'入力①'!D12)</f>
        <v/>
      </c>
      <c r="C7" s="61" t="str">
        <f>IF('入力①'!E12="","",'入力①'!E12)</f>
        <v/>
      </c>
      <c r="D7" s="61" t="str">
        <f>IF('入力①'!G12="","",'入力①'!G12)</f>
        <v/>
      </c>
      <c r="E7" s="61" t="str">
        <f>IF('入力①'!H12="","",'入力①'!H12)</f>
        <v/>
      </c>
      <c r="F7" s="61" t="str">
        <f>IF('入力①'!I12="","",'入力①'!I12)</f>
        <v/>
      </c>
      <c r="G7" s="80"/>
      <c r="H7" s="85"/>
      <c r="I7" s="80"/>
      <c r="J7" s="85"/>
      <c r="K7" s="80"/>
      <c r="L7" s="85"/>
      <c r="M7" s="80"/>
      <c r="N7" s="85"/>
    </row>
    <row r="8" spans="1:14" ht="27" customHeight="1">
      <c r="A8" s="61">
        <v>2</v>
      </c>
      <c r="B8" s="61" t="str">
        <f>IF('入力①'!D13="","",'入力①'!D13)</f>
        <v/>
      </c>
      <c r="C8" s="61" t="str">
        <f>IF('入力①'!E13="","",'入力①'!E13)</f>
        <v/>
      </c>
      <c r="D8" s="61" t="str">
        <f>IF('入力①'!G13="","",'入力①'!G13)</f>
        <v/>
      </c>
      <c r="E8" s="61" t="str">
        <f>IF('入力①'!H13="","",'入力①'!H13)</f>
        <v/>
      </c>
      <c r="F8" s="61" t="str">
        <f>IF('入力①'!I13="","",'入力①'!I13)</f>
        <v/>
      </c>
      <c r="G8" s="80"/>
      <c r="H8" s="85"/>
      <c r="I8" s="80"/>
      <c r="J8" s="85"/>
      <c r="K8" s="80"/>
      <c r="L8" s="85"/>
      <c r="M8" s="80"/>
      <c r="N8" s="85"/>
    </row>
    <row r="9" spans="1:14" ht="27" customHeight="1">
      <c r="A9" s="61">
        <v>3</v>
      </c>
      <c r="B9" s="61" t="str">
        <f>IF('入力①'!D14="","",'入力①'!D14)</f>
        <v/>
      </c>
      <c r="C9" s="61" t="str">
        <f>IF('入力①'!E14="","",'入力①'!E14)</f>
        <v/>
      </c>
      <c r="D9" s="61" t="str">
        <f>IF('入力①'!G14="","",'入力①'!G14)</f>
        <v/>
      </c>
      <c r="E9" s="61" t="str">
        <f>IF('入力①'!H14="","",'入力①'!H14)</f>
        <v/>
      </c>
      <c r="F9" s="61" t="str">
        <f>IF('入力①'!I14="","",'入力①'!I14)</f>
        <v/>
      </c>
      <c r="G9" s="80"/>
      <c r="H9" s="85"/>
      <c r="I9" s="80"/>
      <c r="J9" s="85"/>
      <c r="K9" s="80"/>
      <c r="L9" s="85"/>
      <c r="M9" s="80"/>
      <c r="N9" s="85"/>
    </row>
    <row r="10" spans="1:14" ht="27" customHeight="1">
      <c r="A10" s="61">
        <v>4</v>
      </c>
      <c r="B10" s="61" t="str">
        <f>IF('入力①'!D15="","",'入力①'!D15)</f>
        <v/>
      </c>
      <c r="C10" s="61" t="str">
        <f>IF('入力①'!E15="","",'入力①'!E15)</f>
        <v/>
      </c>
      <c r="D10" s="61" t="str">
        <f>IF('入力①'!G15="","",'入力①'!G15)</f>
        <v/>
      </c>
      <c r="E10" s="61" t="str">
        <f>IF('入力①'!H15="","",'入力①'!H15)</f>
        <v/>
      </c>
      <c r="F10" s="61" t="str">
        <f>IF('入力①'!I15="","",'入力①'!I15)</f>
        <v/>
      </c>
      <c r="G10" s="80"/>
      <c r="H10" s="85"/>
      <c r="I10" s="80"/>
      <c r="J10" s="85"/>
      <c r="K10" s="80"/>
      <c r="L10" s="85"/>
      <c r="M10" s="80"/>
      <c r="N10" s="85"/>
    </row>
    <row r="11" spans="1:14" ht="27" customHeight="1">
      <c r="A11" s="61">
        <v>5</v>
      </c>
      <c r="B11" s="61" t="str">
        <f>IF('入力①'!D16="","",'入力①'!D16)</f>
        <v/>
      </c>
      <c r="C11" s="61" t="str">
        <f>IF('入力①'!E16="","",'入力①'!E16)</f>
        <v/>
      </c>
      <c r="D11" s="61" t="str">
        <f>IF('入力①'!G16="","",'入力①'!G16)</f>
        <v/>
      </c>
      <c r="E11" s="61" t="str">
        <f>IF('入力①'!H16="","",'入力①'!H16)</f>
        <v/>
      </c>
      <c r="F11" s="61" t="str">
        <f>IF('入力①'!I16="","",'入力①'!I16)</f>
        <v/>
      </c>
      <c r="G11" s="80"/>
      <c r="H11" s="85"/>
      <c r="I11" s="80"/>
      <c r="J11" s="85"/>
      <c r="K11" s="80"/>
      <c r="L11" s="85"/>
      <c r="M11" s="80"/>
      <c r="N11" s="85"/>
    </row>
    <row r="12" spans="1:14" ht="27" customHeight="1">
      <c r="A12" s="61">
        <v>6</v>
      </c>
      <c r="B12" s="61" t="str">
        <f>IF('入力①'!D17="","",'入力①'!D17)</f>
        <v/>
      </c>
      <c r="C12" s="61" t="str">
        <f>IF('入力①'!E17="","",'入力①'!E17)</f>
        <v/>
      </c>
      <c r="D12" s="61" t="str">
        <f>IF('入力①'!G17="","",'入力①'!G17)</f>
        <v/>
      </c>
      <c r="E12" s="61" t="str">
        <f>IF('入力①'!H17="","",'入力①'!H17)</f>
        <v/>
      </c>
      <c r="F12" s="61" t="str">
        <f>IF('入力①'!I17="","",'入力①'!I17)</f>
        <v/>
      </c>
      <c r="G12" s="80"/>
      <c r="H12" s="85"/>
      <c r="I12" s="80"/>
      <c r="J12" s="85"/>
      <c r="K12" s="80"/>
      <c r="L12" s="85"/>
      <c r="M12" s="80"/>
      <c r="N12" s="85"/>
    </row>
    <row r="13" spans="1:14" ht="27" customHeight="1">
      <c r="A13" s="61">
        <v>7</v>
      </c>
      <c r="B13" s="61" t="str">
        <f>IF('入力①'!D18="","",'入力①'!D18)</f>
        <v/>
      </c>
      <c r="C13" s="61" t="str">
        <f>IF('入力①'!E18="","",'入力①'!E18)</f>
        <v/>
      </c>
      <c r="D13" s="61" t="str">
        <f>IF('入力①'!G18="","",'入力①'!G18)</f>
        <v/>
      </c>
      <c r="E13" s="61" t="str">
        <f>IF('入力①'!H18="","",'入力①'!H18)</f>
        <v/>
      </c>
      <c r="F13" s="61" t="str">
        <f>IF('入力①'!I18="","",'入力①'!I18)</f>
        <v/>
      </c>
      <c r="G13" s="80"/>
      <c r="H13" s="85"/>
      <c r="I13" s="80"/>
      <c r="J13" s="85"/>
      <c r="K13" s="80"/>
      <c r="L13" s="85"/>
      <c r="M13" s="80"/>
      <c r="N13" s="85"/>
    </row>
    <row r="14" spans="1:14" ht="27" customHeight="1">
      <c r="A14" s="61">
        <v>8</v>
      </c>
      <c r="B14" s="61" t="str">
        <f>IF('入力①'!D19="","",'入力①'!D19)</f>
        <v/>
      </c>
      <c r="C14" s="61" t="str">
        <f>IF('入力①'!E19="","",'入力①'!E19)</f>
        <v/>
      </c>
      <c r="D14" s="61" t="str">
        <f>IF('入力①'!G19="","",'入力①'!G19)</f>
        <v/>
      </c>
      <c r="E14" s="61" t="str">
        <f>IF('入力①'!H19="","",'入力①'!H19)</f>
        <v/>
      </c>
      <c r="F14" s="61" t="str">
        <f>IF('入力①'!I19="","",'入力①'!I19)</f>
        <v/>
      </c>
      <c r="G14" s="80"/>
      <c r="H14" s="85"/>
      <c r="I14" s="80"/>
      <c r="J14" s="85"/>
      <c r="K14" s="80"/>
      <c r="L14" s="85"/>
      <c r="M14" s="80"/>
      <c r="N14" s="85"/>
    </row>
    <row r="15" spans="1:14" ht="27" customHeight="1">
      <c r="A15" s="61">
        <v>9</v>
      </c>
      <c r="B15" s="61" t="str">
        <f>IF('入力①'!D20="","",'入力①'!D20)</f>
        <v/>
      </c>
      <c r="C15" s="61" t="str">
        <f>IF('入力①'!E20="","",'入力①'!E20)</f>
        <v/>
      </c>
      <c r="D15" s="61" t="str">
        <f>IF('入力①'!G20="","",'入力①'!G20)</f>
        <v/>
      </c>
      <c r="E15" s="61" t="str">
        <f>IF('入力①'!H20="","",'入力①'!H20)</f>
        <v/>
      </c>
      <c r="F15" s="61" t="str">
        <f>IF('入力①'!I20="","",'入力①'!I20)</f>
        <v/>
      </c>
      <c r="G15" s="80"/>
      <c r="H15" s="85"/>
      <c r="I15" s="80"/>
      <c r="J15" s="85"/>
      <c r="K15" s="80"/>
      <c r="L15" s="85"/>
      <c r="M15" s="80"/>
      <c r="N15" s="85"/>
    </row>
    <row r="16" spans="1:14" ht="27" customHeight="1">
      <c r="A16" s="61">
        <v>10</v>
      </c>
      <c r="B16" s="61" t="str">
        <f>IF('入力①'!D21="","",'入力①'!D21)</f>
        <v/>
      </c>
      <c r="C16" s="61" t="str">
        <f>IF('入力①'!E21="","",'入力①'!E21)</f>
        <v/>
      </c>
      <c r="D16" s="61" t="str">
        <f>IF('入力①'!G21="","",'入力①'!G21)</f>
        <v/>
      </c>
      <c r="E16" s="61" t="str">
        <f>IF('入力①'!H21="","",'入力①'!H21)</f>
        <v/>
      </c>
      <c r="F16" s="61" t="str">
        <f>IF('入力①'!I21="","",'入力①'!I21)</f>
        <v/>
      </c>
      <c r="G16" s="80"/>
      <c r="H16" s="85"/>
      <c r="I16" s="80"/>
      <c r="J16" s="85"/>
      <c r="K16" s="80"/>
      <c r="L16" s="85"/>
      <c r="M16" s="80"/>
      <c r="N16" s="85"/>
    </row>
    <row r="17" spans="1:14" ht="27" customHeight="1">
      <c r="A17" s="61">
        <v>11</v>
      </c>
      <c r="B17" s="61" t="str">
        <f>IF('入力①'!D22="","",'入力①'!D22)</f>
        <v/>
      </c>
      <c r="C17" s="61" t="str">
        <f>IF('入力①'!E22="","",'入力①'!E22)</f>
        <v/>
      </c>
      <c r="D17" s="61" t="str">
        <f>IF('入力①'!G22="","",'入力①'!G22)</f>
        <v/>
      </c>
      <c r="E17" s="61" t="str">
        <f>IF('入力①'!H22="","",'入力①'!H22)</f>
        <v/>
      </c>
      <c r="F17" s="61" t="str">
        <f>IF('入力①'!I22="","",'入力①'!I22)</f>
        <v/>
      </c>
      <c r="G17" s="80"/>
      <c r="H17" s="85"/>
      <c r="I17" s="80"/>
      <c r="J17" s="85"/>
      <c r="K17" s="80"/>
      <c r="L17" s="85"/>
      <c r="M17" s="80"/>
      <c r="N17" s="85"/>
    </row>
    <row r="18" spans="1:14" ht="27" customHeight="1">
      <c r="A18" s="61">
        <v>12</v>
      </c>
      <c r="B18" s="61" t="str">
        <f>IF('入力①'!D23="","",'入力①'!D23)</f>
        <v/>
      </c>
      <c r="C18" s="61" t="str">
        <f>IF('入力①'!E23="","",'入力①'!E23)</f>
        <v/>
      </c>
      <c r="D18" s="61" t="str">
        <f>IF('入力①'!G23="","",'入力①'!G23)</f>
        <v/>
      </c>
      <c r="E18" s="61" t="str">
        <f>IF('入力①'!H23="","",'入力①'!H23)</f>
        <v/>
      </c>
      <c r="F18" s="61" t="str">
        <f>IF('入力①'!I23="","",'入力①'!I23)</f>
        <v/>
      </c>
      <c r="G18" s="80"/>
      <c r="H18" s="85"/>
      <c r="I18" s="80"/>
      <c r="J18" s="85"/>
      <c r="K18" s="80"/>
      <c r="L18" s="85"/>
      <c r="M18" s="80"/>
      <c r="N18" s="85"/>
    </row>
    <row r="19" spans="1:14" ht="27" customHeight="1">
      <c r="A19" s="61">
        <v>13</v>
      </c>
      <c r="B19" s="61" t="str">
        <f>IF('入力①'!D24="","",'入力①'!D24)</f>
        <v/>
      </c>
      <c r="C19" s="61" t="str">
        <f>IF('入力①'!E24="","",'入力①'!E24)</f>
        <v/>
      </c>
      <c r="D19" s="61" t="str">
        <f>IF('入力①'!G24="","",'入力①'!G24)</f>
        <v/>
      </c>
      <c r="E19" s="61" t="str">
        <f>IF('入力①'!H24="","",'入力①'!H24)</f>
        <v/>
      </c>
      <c r="F19" s="61" t="str">
        <f>IF('入力①'!I24="","",'入力①'!I24)</f>
        <v/>
      </c>
      <c r="G19" s="80"/>
      <c r="H19" s="85"/>
      <c r="I19" s="80"/>
      <c r="J19" s="85"/>
      <c r="K19" s="80"/>
      <c r="L19" s="85"/>
      <c r="M19" s="80"/>
      <c r="N19" s="85"/>
    </row>
    <row r="20" spans="1:14" ht="27" customHeight="1">
      <c r="A20" s="61">
        <v>14</v>
      </c>
      <c r="B20" s="61" t="str">
        <f>IF('入力①'!D25="","",'入力①'!D25)</f>
        <v/>
      </c>
      <c r="C20" s="61" t="str">
        <f>IF('入力①'!E25="","",'入力①'!E25)</f>
        <v/>
      </c>
      <c r="D20" s="61" t="str">
        <f>IF('入力①'!G25="","",'入力①'!G25)</f>
        <v/>
      </c>
      <c r="E20" s="61" t="str">
        <f>IF('入力①'!H25="","",'入力①'!H25)</f>
        <v/>
      </c>
      <c r="F20" s="61" t="str">
        <f>IF('入力①'!I25="","",'入力①'!I25)</f>
        <v/>
      </c>
      <c r="G20" s="80"/>
      <c r="H20" s="85"/>
      <c r="I20" s="80"/>
      <c r="J20" s="85"/>
      <c r="K20" s="80"/>
      <c r="L20" s="85"/>
      <c r="M20" s="80"/>
      <c r="N20" s="85"/>
    </row>
    <row r="21" spans="1:14" ht="27" customHeight="1">
      <c r="A21" s="61">
        <v>15</v>
      </c>
      <c r="B21" s="61" t="str">
        <f>IF('入力①'!D26="","",'入力①'!D26)</f>
        <v/>
      </c>
      <c r="C21" s="61" t="str">
        <f>IF('入力①'!E26="","",'入力①'!E26)</f>
        <v/>
      </c>
      <c r="D21" s="61" t="str">
        <f>IF('入力①'!G26="","",'入力①'!G26)</f>
        <v/>
      </c>
      <c r="E21" s="61" t="str">
        <f>IF('入力①'!H26="","",'入力①'!H26)</f>
        <v/>
      </c>
      <c r="F21" s="61" t="str">
        <f>IF('入力①'!I26="","",'入力①'!I26)</f>
        <v/>
      </c>
      <c r="G21" s="80"/>
      <c r="H21" s="85"/>
      <c r="I21" s="80"/>
      <c r="J21" s="85"/>
      <c r="K21" s="80"/>
      <c r="L21" s="85"/>
      <c r="M21" s="80"/>
      <c r="N21" s="85"/>
    </row>
    <row r="22" spans="1:14" ht="27" customHeight="1">
      <c r="A22" s="61">
        <v>16</v>
      </c>
      <c r="B22" s="61" t="str">
        <f>IF('入力①'!D27="","",'入力①'!D27)</f>
        <v/>
      </c>
      <c r="C22" s="61" t="str">
        <f>IF('入力①'!E27="","",'入力①'!E27)</f>
        <v/>
      </c>
      <c r="D22" s="61" t="str">
        <f>IF('入力①'!G27="","",'入力①'!G27)</f>
        <v/>
      </c>
      <c r="E22" s="61" t="str">
        <f>IF('入力①'!H27="","",'入力①'!H27)</f>
        <v/>
      </c>
      <c r="F22" s="61" t="str">
        <f>IF('入力①'!I27="","",'入力①'!I27)</f>
        <v/>
      </c>
      <c r="G22" s="80"/>
      <c r="H22" s="85"/>
      <c r="I22" s="80"/>
      <c r="J22" s="85"/>
      <c r="K22" s="80"/>
      <c r="L22" s="85"/>
      <c r="M22" s="80"/>
      <c r="N22" s="85"/>
    </row>
    <row r="23" spans="1:14" ht="27" customHeight="1">
      <c r="A23" s="61">
        <v>17</v>
      </c>
      <c r="B23" s="61" t="str">
        <f>IF('入力①'!D28="","",'入力①'!D28)</f>
        <v/>
      </c>
      <c r="C23" s="61" t="str">
        <f>IF('入力①'!E28="","",'入力①'!E28)</f>
        <v/>
      </c>
      <c r="D23" s="61" t="str">
        <f>IF('入力①'!G28="","",'入力①'!G28)</f>
        <v/>
      </c>
      <c r="E23" s="61" t="str">
        <f>IF('入力①'!H28="","",'入力①'!H28)</f>
        <v/>
      </c>
      <c r="F23" s="61" t="str">
        <f>IF('入力①'!I28="","",'入力①'!I28)</f>
        <v/>
      </c>
      <c r="G23" s="80"/>
      <c r="H23" s="85"/>
      <c r="I23" s="80"/>
      <c r="J23" s="85"/>
      <c r="K23" s="80"/>
      <c r="L23" s="85"/>
      <c r="M23" s="80"/>
      <c r="N23" s="85"/>
    </row>
    <row r="24" spans="1:14" ht="27" customHeight="1">
      <c r="A24" s="61">
        <v>18</v>
      </c>
      <c r="B24" s="61" t="str">
        <f>IF('入力①'!D29="","",'入力①'!D29)</f>
        <v/>
      </c>
      <c r="C24" s="61" t="str">
        <f>IF('入力①'!E29="","",'入力①'!E29)</f>
        <v/>
      </c>
      <c r="D24" s="61" t="str">
        <f>IF('入力①'!G29="","",'入力①'!G29)</f>
        <v/>
      </c>
      <c r="E24" s="61" t="str">
        <f>IF('入力①'!H29="","",'入力①'!H29)</f>
        <v/>
      </c>
      <c r="F24" s="61" t="str">
        <f>IF('入力①'!I29="","",'入力①'!I29)</f>
        <v/>
      </c>
      <c r="G24" s="80"/>
      <c r="H24" s="85"/>
      <c r="I24" s="80"/>
      <c r="J24" s="85"/>
      <c r="K24" s="80"/>
      <c r="L24" s="85"/>
      <c r="M24" s="80"/>
      <c r="N24" s="85"/>
    </row>
    <row r="25" spans="1:14" ht="27" customHeight="1">
      <c r="A25" s="61">
        <v>19</v>
      </c>
      <c r="B25" s="61" t="str">
        <f>IF('入力①'!D30="","",'入力①'!D30)</f>
        <v/>
      </c>
      <c r="C25" s="61" t="str">
        <f>IF('入力①'!E30="","",'入力①'!E30)</f>
        <v/>
      </c>
      <c r="D25" s="61" t="str">
        <f>IF('入力①'!G30="","",'入力①'!G30)</f>
        <v/>
      </c>
      <c r="E25" s="61" t="str">
        <f>IF('入力①'!H30="","",'入力①'!H30)</f>
        <v/>
      </c>
      <c r="F25" s="61" t="str">
        <f>IF('入力①'!I30="","",'入力①'!I30)</f>
        <v/>
      </c>
      <c r="G25" s="80"/>
      <c r="H25" s="85"/>
      <c r="I25" s="80"/>
      <c r="J25" s="85"/>
      <c r="K25" s="80"/>
      <c r="L25" s="85"/>
      <c r="M25" s="80"/>
      <c r="N25" s="85"/>
    </row>
    <row r="26" spans="1:14" ht="27" customHeight="1">
      <c r="A26" s="61">
        <v>20</v>
      </c>
      <c r="B26" s="61" t="str">
        <f>IF('入力①'!D31="","",'入力①'!D31)</f>
        <v/>
      </c>
      <c r="C26" s="61" t="str">
        <f>IF('入力①'!E31="","",'入力①'!E31)</f>
        <v/>
      </c>
      <c r="D26" s="61" t="str">
        <f>IF('入力①'!G31="","",'入力①'!G31)</f>
        <v/>
      </c>
      <c r="E26" s="61" t="str">
        <f>IF('入力①'!H31="","",'入力①'!H31)</f>
        <v/>
      </c>
      <c r="F26" s="61" t="str">
        <f>IF('入力①'!I31="","",'入力①'!I31)</f>
        <v/>
      </c>
      <c r="G26" s="80"/>
      <c r="H26" s="85"/>
      <c r="I26" s="80"/>
      <c r="J26" s="85"/>
      <c r="K26" s="80"/>
      <c r="L26" s="85"/>
      <c r="M26" s="80"/>
      <c r="N26" s="85"/>
    </row>
    <row r="27" spans="1:14" ht="27" customHeight="1">
      <c r="A27" s="61">
        <v>21</v>
      </c>
      <c r="B27" s="61" t="str">
        <f>IF('入力①'!D32="","",'入力①'!D32)</f>
        <v/>
      </c>
      <c r="C27" s="61" t="str">
        <f>IF('入力①'!E32="","",'入力①'!E32)</f>
        <v/>
      </c>
      <c r="D27" s="61" t="str">
        <f>IF('入力①'!G32="","",'入力①'!G32)</f>
        <v/>
      </c>
      <c r="E27" s="61" t="str">
        <f>IF('入力①'!H32="","",'入力①'!H32)</f>
        <v/>
      </c>
      <c r="F27" s="61" t="str">
        <f>IF('入力①'!I32="","",'入力①'!I32)</f>
        <v/>
      </c>
      <c r="G27" s="80"/>
      <c r="H27" s="85"/>
      <c r="I27" s="80"/>
      <c r="J27" s="85"/>
      <c r="K27" s="80"/>
      <c r="L27" s="85"/>
      <c r="M27" s="80"/>
      <c r="N27" s="85"/>
    </row>
    <row r="28" spans="1:14" ht="27" customHeight="1">
      <c r="A28" s="61">
        <v>22</v>
      </c>
      <c r="B28" s="61" t="str">
        <f>IF('入力①'!D33="","",'入力①'!D33)</f>
        <v/>
      </c>
      <c r="C28" s="61" t="str">
        <f>IF('入力①'!E33="","",'入力①'!E33)</f>
        <v/>
      </c>
      <c r="D28" s="61" t="str">
        <f>IF('入力①'!G33="","",'入力①'!G33)</f>
        <v/>
      </c>
      <c r="E28" s="61" t="str">
        <f>IF('入力①'!H33="","",'入力①'!H33)</f>
        <v/>
      </c>
      <c r="F28" s="61" t="str">
        <f>IF('入力①'!I33="","",'入力①'!I33)</f>
        <v/>
      </c>
      <c r="G28" s="80"/>
      <c r="H28" s="85"/>
      <c r="I28" s="80"/>
      <c r="J28" s="85"/>
      <c r="K28" s="80"/>
      <c r="L28" s="85"/>
      <c r="M28" s="80"/>
      <c r="N28" s="85"/>
    </row>
    <row r="29" spans="1:14" ht="27" customHeight="1">
      <c r="A29" s="61">
        <v>23</v>
      </c>
      <c r="B29" s="61" t="str">
        <f>IF('入力①'!D34="","",'入力①'!D34)</f>
        <v/>
      </c>
      <c r="C29" s="61" t="str">
        <f>IF('入力①'!E34="","",'入力①'!E34)</f>
        <v/>
      </c>
      <c r="D29" s="61" t="str">
        <f>IF('入力①'!G34="","",'入力①'!G34)</f>
        <v/>
      </c>
      <c r="E29" s="61" t="str">
        <f>IF('入力①'!H34="","",'入力①'!H34)</f>
        <v/>
      </c>
      <c r="F29" s="61" t="str">
        <f>IF('入力①'!I34="","",'入力①'!I34)</f>
        <v/>
      </c>
      <c r="G29" s="80"/>
      <c r="H29" s="85"/>
      <c r="I29" s="80"/>
      <c r="J29" s="85"/>
      <c r="K29" s="80"/>
      <c r="L29" s="85"/>
      <c r="M29" s="80"/>
      <c r="N29" s="85"/>
    </row>
    <row r="30" spans="1:14" ht="27" customHeight="1">
      <c r="A30" s="61">
        <v>24</v>
      </c>
      <c r="B30" s="61" t="str">
        <f>IF('入力①'!D35="","",'入力①'!D35)</f>
        <v/>
      </c>
      <c r="C30" s="61" t="str">
        <f>IF('入力①'!E35="","",'入力①'!E35)</f>
        <v/>
      </c>
      <c r="D30" s="61" t="str">
        <f>IF('入力①'!G35="","",'入力①'!G35)</f>
        <v/>
      </c>
      <c r="E30" s="61" t="str">
        <f>IF('入力①'!H35="","",'入力①'!H35)</f>
        <v/>
      </c>
      <c r="F30" s="61" t="str">
        <f>IF('入力①'!I35="","",'入力①'!I35)</f>
        <v/>
      </c>
      <c r="G30" s="80"/>
      <c r="H30" s="85"/>
      <c r="I30" s="80"/>
      <c r="J30" s="85"/>
      <c r="K30" s="80"/>
      <c r="L30" s="85"/>
      <c r="M30" s="80"/>
      <c r="N30" s="85"/>
    </row>
    <row r="31" spans="1:14" ht="27" customHeight="1">
      <c r="A31" s="61">
        <v>25</v>
      </c>
      <c r="B31" s="61" t="str">
        <f>IF('入力①'!D36="","",'入力①'!D36)</f>
        <v/>
      </c>
      <c r="C31" s="61" t="str">
        <f>IF('入力①'!E36="","",'入力①'!E36)</f>
        <v/>
      </c>
      <c r="D31" s="61" t="str">
        <f>IF('入力①'!G36="","",'入力①'!G36)</f>
        <v/>
      </c>
      <c r="E31" s="61" t="str">
        <f>IF('入力①'!H36="","",'入力①'!H36)</f>
        <v/>
      </c>
      <c r="F31" s="61" t="str">
        <f>IF('入力①'!I36="","",'入力①'!I36)</f>
        <v/>
      </c>
      <c r="G31" s="80"/>
      <c r="H31" s="85"/>
      <c r="I31" s="80"/>
      <c r="J31" s="85"/>
      <c r="K31" s="80"/>
      <c r="L31" s="85"/>
      <c r="M31" s="80"/>
      <c r="N31" s="85"/>
    </row>
    <row r="32" spans="1:14" ht="27" customHeight="1">
      <c r="A32" s="61">
        <v>26</v>
      </c>
      <c r="B32" s="61" t="str">
        <f>IF('入力①'!D37="","",'入力①'!D37)</f>
        <v/>
      </c>
      <c r="C32" s="61" t="str">
        <f>IF('入力①'!E37="","",'入力①'!E37)</f>
        <v/>
      </c>
      <c r="D32" s="61" t="str">
        <f>IF('入力①'!G37="","",'入力①'!G37)</f>
        <v/>
      </c>
      <c r="E32" s="61" t="str">
        <f>IF('入力①'!H37="","",'入力①'!H37)</f>
        <v/>
      </c>
      <c r="F32" s="61" t="str">
        <f>IF('入力①'!I37="","",'入力①'!I37)</f>
        <v/>
      </c>
      <c r="G32" s="80"/>
      <c r="H32" s="85"/>
      <c r="I32" s="80"/>
      <c r="J32" s="85"/>
      <c r="K32" s="80"/>
      <c r="L32" s="85"/>
      <c r="M32" s="80"/>
      <c r="N32" s="85"/>
    </row>
    <row r="33" spans="1:14" ht="27" customHeight="1">
      <c r="A33" s="61">
        <v>27</v>
      </c>
      <c r="B33" s="61" t="str">
        <f>IF('入力①'!D38="","",'入力①'!D38)</f>
        <v/>
      </c>
      <c r="C33" s="61" t="str">
        <f>IF('入力①'!E38="","",'入力①'!E38)</f>
        <v/>
      </c>
      <c r="D33" s="61" t="str">
        <f>IF('入力①'!G38="","",'入力①'!G38)</f>
        <v/>
      </c>
      <c r="E33" s="61" t="str">
        <f>IF('入力①'!H38="","",'入力①'!H38)</f>
        <v/>
      </c>
      <c r="F33" s="61" t="str">
        <f>IF('入力①'!I38="","",'入力①'!I38)</f>
        <v/>
      </c>
      <c r="G33" s="80"/>
      <c r="H33" s="85"/>
      <c r="I33" s="80"/>
      <c r="J33" s="85"/>
      <c r="K33" s="80"/>
      <c r="L33" s="85"/>
      <c r="M33" s="80"/>
      <c r="N33" s="85"/>
    </row>
    <row r="34" spans="1:14" ht="27" customHeight="1">
      <c r="A34" s="61">
        <v>28</v>
      </c>
      <c r="B34" s="61" t="str">
        <f>IF('入力①'!D39="","",'入力①'!D39)</f>
        <v/>
      </c>
      <c r="C34" s="61" t="str">
        <f>IF('入力①'!E39="","",'入力①'!E39)</f>
        <v/>
      </c>
      <c r="D34" s="61" t="str">
        <f>IF('入力①'!G39="","",'入力①'!G39)</f>
        <v/>
      </c>
      <c r="E34" s="61" t="str">
        <f>IF('入力①'!H39="","",'入力①'!H39)</f>
        <v/>
      </c>
      <c r="F34" s="61" t="str">
        <f>IF('入力①'!I39="","",'入力①'!I39)</f>
        <v/>
      </c>
      <c r="G34" s="80"/>
      <c r="H34" s="85"/>
      <c r="I34" s="80"/>
      <c r="J34" s="85"/>
      <c r="K34" s="80"/>
      <c r="L34" s="85"/>
      <c r="M34" s="80"/>
      <c r="N34" s="85"/>
    </row>
    <row r="35" spans="1:14" ht="27" customHeight="1">
      <c r="A35" s="61">
        <v>29</v>
      </c>
      <c r="B35" s="61" t="str">
        <f>IF('入力①'!D40="","",'入力①'!D40)</f>
        <v/>
      </c>
      <c r="C35" s="61" t="str">
        <f>IF('入力①'!E40="","",'入力①'!E40)</f>
        <v/>
      </c>
      <c r="D35" s="61" t="str">
        <f>IF('入力①'!G40="","",'入力①'!G40)</f>
        <v/>
      </c>
      <c r="E35" s="61" t="str">
        <f>IF('入力①'!H40="","",'入力①'!H40)</f>
        <v/>
      </c>
      <c r="F35" s="61" t="str">
        <f>IF('入力①'!I40="","",'入力①'!I40)</f>
        <v/>
      </c>
      <c r="G35" s="80"/>
      <c r="H35" s="85"/>
      <c r="I35" s="80"/>
      <c r="J35" s="85"/>
      <c r="K35" s="80"/>
      <c r="L35" s="85"/>
      <c r="M35" s="80"/>
      <c r="N35" s="85"/>
    </row>
    <row r="36" spans="1:14" ht="27" customHeight="1">
      <c r="A36" s="61">
        <v>30</v>
      </c>
      <c r="B36" s="61" t="str">
        <f>IF('入力①'!D41="","",'入力①'!D41)</f>
        <v/>
      </c>
      <c r="C36" s="61" t="str">
        <f>IF('入力①'!E41="","",'入力①'!E41)</f>
        <v/>
      </c>
      <c r="D36" s="61" t="str">
        <f>IF('入力①'!G41="","",'入力①'!G41)</f>
        <v/>
      </c>
      <c r="E36" s="61" t="str">
        <f>IF('入力①'!H41="","",'入力①'!H41)</f>
        <v/>
      </c>
      <c r="F36" s="61" t="str">
        <f>IF('入力①'!I41="","",'入力①'!I41)</f>
        <v/>
      </c>
      <c r="G36" s="80"/>
      <c r="H36" s="85"/>
      <c r="I36" s="80"/>
      <c r="J36" s="85"/>
      <c r="K36" s="80"/>
      <c r="L36" s="85"/>
      <c r="M36" s="80"/>
      <c r="N36" s="85"/>
    </row>
    <row r="37" spans="1:14" ht="24" customHeight="1">
      <c r="A37" s="62"/>
      <c r="B37" s="68"/>
      <c r="C37" s="68"/>
      <c r="D37" s="68"/>
      <c r="E37" s="68"/>
      <c r="F37" s="68"/>
      <c r="G37" s="68"/>
      <c r="H37" s="68"/>
      <c r="I37" s="68"/>
      <c r="J37" s="95"/>
      <c r="K37" s="98" t="s">
        <v>81</v>
      </c>
      <c r="L37" s="104" t="str">
        <f>IF('入力①'!H9="","",'入力①'!H9)</f>
        <v/>
      </c>
      <c r="M37" s="104"/>
      <c r="N37" s="108"/>
    </row>
    <row r="38" spans="1:14">
      <c r="A38" s="63"/>
      <c r="B38" s="63"/>
      <c r="C38" s="63"/>
      <c r="D38" s="63"/>
      <c r="E38" s="63"/>
      <c r="F38" s="63"/>
      <c r="G38" s="63"/>
      <c r="H38" s="86"/>
      <c r="I38" s="63"/>
      <c r="J38" s="86"/>
      <c r="K38" s="63"/>
      <c r="L38" s="86"/>
      <c r="M38" s="63"/>
      <c r="N38" s="86"/>
    </row>
    <row r="39" spans="1:14" ht="21" customHeight="1">
      <c r="A39" s="64" t="s">
        <v>596</v>
      </c>
      <c r="B39" s="64" t="s">
        <v>21</v>
      </c>
      <c r="C39" s="69" t="s">
        <v>595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</row>
    <row r="40" spans="1:14">
      <c r="A40" s="58"/>
      <c r="B40" s="58"/>
      <c r="C40" s="58"/>
      <c r="D40" s="58"/>
      <c r="E40" s="58"/>
      <c r="F40" s="58"/>
      <c r="G40" s="58"/>
      <c r="H40" s="82"/>
      <c r="I40" s="58"/>
      <c r="J40" s="82"/>
      <c r="K40" s="58"/>
      <c r="L40" s="82"/>
      <c r="M40" s="58"/>
      <c r="N40" s="82"/>
    </row>
    <row r="41" spans="1:14" ht="18" customHeight="1">
      <c r="A41" s="65" t="s">
        <v>299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105" t="s">
        <v>474</v>
      </c>
      <c r="N41" s="109" t="str">
        <f>IF('入力①'!C4="","",('入力①'!C4))</f>
        <v/>
      </c>
    </row>
    <row r="42" spans="1:14" ht="24" customHeight="1">
      <c r="A42" s="58"/>
      <c r="B42" s="58"/>
      <c r="C42" s="58"/>
      <c r="D42" s="58"/>
      <c r="E42" s="58"/>
      <c r="F42" s="58"/>
      <c r="G42" s="81"/>
      <c r="H42" s="87"/>
      <c r="I42" s="91" t="s">
        <v>464</v>
      </c>
      <c r="J42" s="91"/>
      <c r="K42" s="99" t="str">
        <f>IF('入力①'!F8="",IF('入力①'!F6="",'入力①'!F4,'入力①'!F6),'入力①'!F8)</f>
        <v/>
      </c>
      <c r="L42" s="99"/>
      <c r="M42" s="99"/>
      <c r="N42" s="99"/>
    </row>
    <row r="43" spans="1:14" ht="24" customHeight="1">
      <c r="A43" s="58"/>
      <c r="B43" s="58"/>
      <c r="C43" s="58"/>
      <c r="D43" s="58"/>
      <c r="E43" s="58"/>
      <c r="F43" s="58"/>
      <c r="G43" s="81"/>
      <c r="H43" s="87"/>
      <c r="I43" s="92" t="s">
        <v>45</v>
      </c>
      <c r="J43" s="92"/>
      <c r="K43" s="100" t="str">
        <f>IF('入力①'!C9="","",'入力①'!C9)</f>
        <v/>
      </c>
      <c r="L43" s="100"/>
      <c r="M43" s="100"/>
      <c r="N43" s="110" t="s">
        <v>592</v>
      </c>
    </row>
    <row r="44" spans="1:14">
      <c r="A44" s="58"/>
      <c r="B44" s="58"/>
      <c r="C44" s="58"/>
      <c r="D44" s="58"/>
      <c r="E44" s="58"/>
      <c r="F44" s="58"/>
      <c r="G44" s="81"/>
      <c r="H44" s="88"/>
      <c r="I44" s="93"/>
      <c r="J44" s="96"/>
      <c r="K44" s="101"/>
      <c r="L44" s="96"/>
      <c r="M44" s="101"/>
      <c r="N44" s="111"/>
    </row>
    <row r="45" spans="1:14" ht="18" customHeight="1">
      <c r="A45" s="65" t="s">
        <v>938</v>
      </c>
      <c r="B45" s="65"/>
      <c r="C45" s="65"/>
      <c r="D45" s="65"/>
      <c r="E45" s="65"/>
      <c r="F45" s="65"/>
      <c r="G45" s="65"/>
      <c r="H45" s="65"/>
      <c r="I45" s="65"/>
      <c r="J45" s="65"/>
      <c r="K45" s="81"/>
      <c r="L45" s="81"/>
      <c r="M45" s="81"/>
      <c r="N45" s="81"/>
    </row>
    <row r="46" spans="1:14" ht="18" customHeight="1">
      <c r="A46" s="65" t="s">
        <v>526</v>
      </c>
      <c r="B46" s="65"/>
      <c r="C46" s="65"/>
      <c r="D46" s="65"/>
      <c r="E46" s="65"/>
      <c r="F46" s="65"/>
      <c r="G46" s="65"/>
      <c r="H46" s="65"/>
      <c r="I46" s="65"/>
      <c r="J46" s="65"/>
      <c r="K46" s="81"/>
      <c r="L46" s="87"/>
      <c r="M46" s="81"/>
      <c r="N46" s="87"/>
    </row>
    <row r="47" spans="1:14" ht="6" customHeight="1">
      <c r="A47" s="65"/>
      <c r="B47" s="65"/>
      <c r="C47" s="65"/>
      <c r="D47" s="65"/>
      <c r="E47" s="65"/>
      <c r="F47" s="65"/>
      <c r="G47" s="65"/>
      <c r="H47" s="89"/>
      <c r="I47" s="65"/>
      <c r="J47" s="89"/>
      <c r="K47" s="81"/>
      <c r="L47" s="87"/>
      <c r="M47" s="81"/>
      <c r="N47" s="87"/>
    </row>
    <row r="48" spans="1:14" ht="14.75">
      <c r="A48" s="57" t="s">
        <v>210</v>
      </c>
      <c r="B48" s="57"/>
      <c r="C48" s="58"/>
      <c r="D48" s="58"/>
      <c r="E48" s="58"/>
      <c r="F48" s="58"/>
      <c r="G48" s="58"/>
      <c r="H48" s="82"/>
      <c r="I48" s="58"/>
      <c r="J48" s="82"/>
      <c r="K48" s="58"/>
      <c r="L48" s="82"/>
      <c r="M48" s="58"/>
      <c r="N48" s="106"/>
    </row>
    <row r="49" spans="1:14" ht="24" customHeight="1">
      <c r="A49" s="58"/>
      <c r="B49" s="58"/>
      <c r="C49" s="58"/>
      <c r="D49" s="58"/>
      <c r="E49" s="74" t="s">
        <v>378</v>
      </c>
      <c r="F49" s="77"/>
      <c r="G49" s="77" t="e">
        <v>#REF!</v>
      </c>
      <c r="H49" s="77" t="e">
        <v>#REF!</v>
      </c>
      <c r="I49" s="77" t="e">
        <v>#REF!</v>
      </c>
      <c r="J49" s="77" t="e">
        <v>#REF!</v>
      </c>
      <c r="K49" s="97" t="e">
        <v>#REF!</v>
      </c>
      <c r="L49" s="102"/>
      <c r="M49" s="58"/>
      <c r="N49" s="107" t="s">
        <v>101</v>
      </c>
    </row>
    <row r="50" spans="1:14" ht="12" customHeight="1">
      <c r="A50" s="58"/>
      <c r="B50" s="58"/>
      <c r="C50" s="58"/>
      <c r="D50" s="58"/>
      <c r="E50" s="58"/>
      <c r="F50" s="58"/>
      <c r="G50" s="58"/>
      <c r="H50" s="82"/>
      <c r="I50" s="58"/>
      <c r="J50" s="82"/>
      <c r="K50" s="58"/>
      <c r="L50" s="87"/>
      <c r="M50" s="81"/>
      <c r="N50" s="87"/>
    </row>
    <row r="51" spans="1:14" ht="22.5" customHeight="1">
      <c r="A51" s="59" t="s">
        <v>293</v>
      </c>
      <c r="B51" s="59"/>
      <c r="C51" s="59"/>
      <c r="D51" s="73" t="str">
        <f>$D$4</f>
        <v/>
      </c>
      <c r="E51" s="76"/>
      <c r="F51" s="76"/>
      <c r="G51" s="76"/>
      <c r="H51" s="76"/>
      <c r="I51" s="76"/>
      <c r="J51" s="76"/>
      <c r="K51" s="76"/>
      <c r="L51" s="103" t="s">
        <v>612</v>
      </c>
      <c r="M51" s="103"/>
      <c r="N51" s="103"/>
    </row>
    <row r="52" spans="1:14" ht="16.5" customHeight="1">
      <c r="A52" s="60" t="s">
        <v>404</v>
      </c>
      <c r="B52" s="66" t="s">
        <v>786</v>
      </c>
      <c r="C52" s="60" t="s">
        <v>824</v>
      </c>
      <c r="D52" s="71" t="s">
        <v>586</v>
      </c>
      <c r="E52" s="71" t="s">
        <v>497</v>
      </c>
      <c r="F52" s="71" t="s">
        <v>819</v>
      </c>
      <c r="G52" s="78">
        <v>1</v>
      </c>
      <c r="H52" s="83"/>
      <c r="I52" s="90">
        <v>2</v>
      </c>
      <c r="J52" s="94"/>
      <c r="K52" s="90">
        <v>3</v>
      </c>
      <c r="L52" s="94"/>
      <c r="M52" s="90" t="s">
        <v>620</v>
      </c>
      <c r="N52" s="94"/>
    </row>
    <row r="53" spans="1:14" ht="16.5" customHeight="1">
      <c r="A53" s="60"/>
      <c r="B53" s="67"/>
      <c r="C53" s="60"/>
      <c r="D53" s="72"/>
      <c r="E53" s="72"/>
      <c r="F53" s="72"/>
      <c r="G53" s="79" t="s">
        <v>590</v>
      </c>
      <c r="H53" s="84" t="s">
        <v>444</v>
      </c>
      <c r="I53" s="79" t="s">
        <v>590</v>
      </c>
      <c r="J53" s="84" t="s">
        <v>444</v>
      </c>
      <c r="K53" s="79" t="s">
        <v>590</v>
      </c>
      <c r="L53" s="84" t="s">
        <v>444</v>
      </c>
      <c r="M53" s="79" t="s">
        <v>590</v>
      </c>
      <c r="N53" s="84" t="s">
        <v>444</v>
      </c>
    </row>
    <row r="54" spans="1:14" ht="27" customHeight="1">
      <c r="A54" s="61">
        <v>31</v>
      </c>
      <c r="B54" s="61" t="str">
        <f>IF(データ1!E32="","",(データ1!E32))</f>
        <v/>
      </c>
      <c r="C54" s="61" t="str">
        <f>IF('入力①'!E42="","",'入力①'!E42)</f>
        <v/>
      </c>
      <c r="D54" s="61" t="str">
        <f>IF('入力①'!G42="","",'入力①'!G42)</f>
        <v/>
      </c>
      <c r="E54" s="61" t="str">
        <f>IF('入力①'!H42="","",'入力①'!H42)</f>
        <v/>
      </c>
      <c r="F54" s="61" t="str">
        <f>IF('入力①'!I42="","",'入力①'!I42)</f>
        <v/>
      </c>
      <c r="G54" s="80"/>
      <c r="H54" s="85"/>
      <c r="I54" s="80"/>
      <c r="J54" s="85"/>
      <c r="K54" s="80"/>
      <c r="L54" s="85"/>
      <c r="M54" s="80"/>
      <c r="N54" s="85"/>
    </row>
    <row r="55" spans="1:14" ht="27" customHeight="1">
      <c r="A55" s="61">
        <v>32</v>
      </c>
      <c r="B55" s="61" t="str">
        <f>IF(データ1!E33="","",(データ1!E33))</f>
        <v/>
      </c>
      <c r="C55" s="61" t="str">
        <f>IF('入力①'!E43="","",'入力①'!E43)</f>
        <v/>
      </c>
      <c r="D55" s="61" t="str">
        <f>IF('入力①'!G43="","",'入力①'!G43)</f>
        <v/>
      </c>
      <c r="E55" s="61" t="str">
        <f>IF('入力①'!H43="","",'入力①'!H43)</f>
        <v/>
      </c>
      <c r="F55" s="61" t="str">
        <f>IF('入力①'!I43="","",'入力①'!I43)</f>
        <v/>
      </c>
      <c r="G55" s="80"/>
      <c r="H55" s="85"/>
      <c r="I55" s="80"/>
      <c r="J55" s="85"/>
      <c r="K55" s="80"/>
      <c r="L55" s="85"/>
      <c r="M55" s="80"/>
      <c r="N55" s="85"/>
    </row>
    <row r="56" spans="1:14" ht="27" customHeight="1">
      <c r="A56" s="61">
        <v>33</v>
      </c>
      <c r="B56" s="61" t="str">
        <f>IF(データ1!E34="","",(データ1!E34))</f>
        <v/>
      </c>
      <c r="C56" s="61" t="str">
        <f>IF('入力①'!E44="","",'入力①'!E44)</f>
        <v/>
      </c>
      <c r="D56" s="61" t="str">
        <f>IF('入力①'!G44="","",'入力①'!G44)</f>
        <v/>
      </c>
      <c r="E56" s="61" t="str">
        <f>IF('入力①'!H44="","",'入力①'!H44)</f>
        <v/>
      </c>
      <c r="F56" s="61" t="str">
        <f>IF('入力①'!I44="","",'入力①'!I44)</f>
        <v/>
      </c>
      <c r="G56" s="80"/>
      <c r="H56" s="85"/>
      <c r="I56" s="80"/>
      <c r="J56" s="85"/>
      <c r="K56" s="80"/>
      <c r="L56" s="85"/>
      <c r="M56" s="80"/>
      <c r="N56" s="85"/>
    </row>
    <row r="57" spans="1:14" ht="27" customHeight="1">
      <c r="A57" s="61">
        <v>34</v>
      </c>
      <c r="B57" s="61" t="str">
        <f>IF(データ1!E35="","",(データ1!E35))</f>
        <v/>
      </c>
      <c r="C57" s="61" t="str">
        <f>IF('入力①'!E45="","",'入力①'!E45)</f>
        <v/>
      </c>
      <c r="D57" s="61" t="str">
        <f>IF('入力①'!G45="","",'入力①'!G45)</f>
        <v/>
      </c>
      <c r="E57" s="61" t="str">
        <f>IF('入力①'!H45="","",'入力①'!H45)</f>
        <v/>
      </c>
      <c r="F57" s="61" t="str">
        <f>IF('入力①'!I45="","",'入力①'!I45)</f>
        <v/>
      </c>
      <c r="G57" s="80"/>
      <c r="H57" s="85"/>
      <c r="I57" s="80"/>
      <c r="J57" s="85"/>
      <c r="K57" s="80"/>
      <c r="L57" s="85"/>
      <c r="M57" s="80"/>
      <c r="N57" s="85"/>
    </row>
    <row r="58" spans="1:14" ht="27" customHeight="1">
      <c r="A58" s="61">
        <v>35</v>
      </c>
      <c r="B58" s="61" t="str">
        <f>IF(データ1!E36="","",(データ1!E36))</f>
        <v/>
      </c>
      <c r="C58" s="61" t="str">
        <f>IF('入力①'!E46="","",'入力①'!E46)</f>
        <v/>
      </c>
      <c r="D58" s="61" t="str">
        <f>IF('入力①'!G46="","",'入力①'!G46)</f>
        <v/>
      </c>
      <c r="E58" s="61" t="str">
        <f>IF('入力①'!H46="","",'入力①'!H46)</f>
        <v/>
      </c>
      <c r="F58" s="61" t="str">
        <f>IF('入力①'!I46="","",'入力①'!I46)</f>
        <v/>
      </c>
      <c r="G58" s="80"/>
      <c r="H58" s="85"/>
      <c r="I58" s="80"/>
      <c r="J58" s="85"/>
      <c r="K58" s="80"/>
      <c r="L58" s="85"/>
      <c r="M58" s="80"/>
      <c r="N58" s="85"/>
    </row>
    <row r="59" spans="1:14" ht="27" customHeight="1">
      <c r="A59" s="61">
        <v>36</v>
      </c>
      <c r="B59" s="61" t="str">
        <f>IF(データ1!E37="","",(データ1!E37))</f>
        <v/>
      </c>
      <c r="C59" s="61" t="str">
        <f>IF('入力①'!E47="","",'入力①'!E47)</f>
        <v/>
      </c>
      <c r="D59" s="61" t="str">
        <f>IF('入力①'!G47="","",'入力①'!G47)</f>
        <v/>
      </c>
      <c r="E59" s="61" t="str">
        <f>IF('入力①'!H47="","",'入力①'!H47)</f>
        <v/>
      </c>
      <c r="F59" s="61" t="str">
        <f>IF('入力①'!I47="","",'入力①'!I47)</f>
        <v/>
      </c>
      <c r="G59" s="80"/>
      <c r="H59" s="85"/>
      <c r="I59" s="80"/>
      <c r="J59" s="85"/>
      <c r="K59" s="80"/>
      <c r="L59" s="85"/>
      <c r="M59" s="80"/>
      <c r="N59" s="85"/>
    </row>
    <row r="60" spans="1:14" ht="27" customHeight="1">
      <c r="A60" s="61">
        <v>37</v>
      </c>
      <c r="B60" s="61" t="str">
        <f>IF(データ1!E38="","",(データ1!E38))</f>
        <v/>
      </c>
      <c r="C60" s="61" t="str">
        <f>IF('入力①'!E48="","",'入力①'!E48)</f>
        <v/>
      </c>
      <c r="D60" s="61" t="str">
        <f>IF('入力①'!G48="","",'入力①'!G48)</f>
        <v/>
      </c>
      <c r="E60" s="61" t="str">
        <f>IF('入力①'!H48="","",'入力①'!H48)</f>
        <v/>
      </c>
      <c r="F60" s="61" t="str">
        <f>IF('入力①'!I48="","",'入力①'!I48)</f>
        <v/>
      </c>
      <c r="G60" s="80"/>
      <c r="H60" s="85"/>
      <c r="I60" s="80"/>
      <c r="J60" s="85"/>
      <c r="K60" s="80"/>
      <c r="L60" s="85"/>
      <c r="M60" s="80"/>
      <c r="N60" s="85"/>
    </row>
    <row r="61" spans="1:14" ht="27" customHeight="1">
      <c r="A61" s="61">
        <v>38</v>
      </c>
      <c r="B61" s="61" t="str">
        <f>IF(データ1!E39="","",(データ1!E39))</f>
        <v/>
      </c>
      <c r="C61" s="61" t="str">
        <f>IF('入力①'!E49="","",'入力①'!E49)</f>
        <v/>
      </c>
      <c r="D61" s="61" t="str">
        <f>IF('入力①'!G49="","",'入力①'!G49)</f>
        <v/>
      </c>
      <c r="E61" s="61" t="str">
        <f>IF('入力①'!H49="","",'入力①'!H49)</f>
        <v/>
      </c>
      <c r="F61" s="61" t="str">
        <f>IF('入力①'!I49="","",'入力①'!I49)</f>
        <v/>
      </c>
      <c r="G61" s="80"/>
      <c r="H61" s="85"/>
      <c r="I61" s="80"/>
      <c r="J61" s="85"/>
      <c r="K61" s="80"/>
      <c r="L61" s="85"/>
      <c r="M61" s="80"/>
      <c r="N61" s="85"/>
    </row>
    <row r="62" spans="1:14" ht="27" customHeight="1">
      <c r="A62" s="61">
        <v>39</v>
      </c>
      <c r="B62" s="61" t="str">
        <f>IF(データ1!E40="","",(データ1!E40))</f>
        <v/>
      </c>
      <c r="C62" s="61" t="str">
        <f>IF('入力①'!E50="","",'入力①'!E50)</f>
        <v/>
      </c>
      <c r="D62" s="61" t="str">
        <f>IF('入力①'!G50="","",'入力①'!G50)</f>
        <v/>
      </c>
      <c r="E62" s="61" t="str">
        <f>IF('入力①'!H50="","",'入力①'!H50)</f>
        <v/>
      </c>
      <c r="F62" s="61" t="str">
        <f>IF('入力①'!I50="","",'入力①'!I50)</f>
        <v/>
      </c>
      <c r="G62" s="80"/>
      <c r="H62" s="85"/>
      <c r="I62" s="80"/>
      <c r="J62" s="85"/>
      <c r="K62" s="80"/>
      <c r="L62" s="85"/>
      <c r="M62" s="80"/>
      <c r="N62" s="85"/>
    </row>
    <row r="63" spans="1:14" ht="27" customHeight="1">
      <c r="A63" s="61">
        <v>40</v>
      </c>
      <c r="B63" s="61" t="str">
        <f>IF(データ1!E41="","",(データ1!E41))</f>
        <v/>
      </c>
      <c r="C63" s="61" t="str">
        <f>IF('入力①'!E51="","",'入力①'!E51)</f>
        <v/>
      </c>
      <c r="D63" s="61" t="str">
        <f>IF('入力①'!G51="","",'入力①'!G51)</f>
        <v/>
      </c>
      <c r="E63" s="61" t="str">
        <f>IF('入力①'!H51="","",'入力①'!H51)</f>
        <v/>
      </c>
      <c r="F63" s="61" t="str">
        <f>IF('入力①'!I51="","",'入力①'!I51)</f>
        <v/>
      </c>
      <c r="G63" s="80"/>
      <c r="H63" s="85"/>
      <c r="I63" s="80"/>
      <c r="J63" s="85"/>
      <c r="K63" s="80"/>
      <c r="L63" s="85"/>
      <c r="M63" s="80"/>
      <c r="N63" s="85"/>
    </row>
    <row r="64" spans="1:14" ht="27" customHeight="1">
      <c r="A64" s="61">
        <v>41</v>
      </c>
      <c r="B64" s="61" t="str">
        <f>IF(データ1!E42="","",(データ1!E42))</f>
        <v/>
      </c>
      <c r="C64" s="61" t="str">
        <f>IF('入力①'!E52="","",'入力①'!E52)</f>
        <v/>
      </c>
      <c r="D64" s="61" t="str">
        <f>IF('入力①'!G52="","",'入力①'!G52)</f>
        <v/>
      </c>
      <c r="E64" s="61" t="str">
        <f>IF('入力①'!H52="","",'入力①'!H52)</f>
        <v/>
      </c>
      <c r="F64" s="61" t="str">
        <f>IF('入力①'!I52="","",'入力①'!I52)</f>
        <v/>
      </c>
      <c r="G64" s="80"/>
      <c r="H64" s="85"/>
      <c r="I64" s="80"/>
      <c r="J64" s="85"/>
      <c r="K64" s="80"/>
      <c r="L64" s="85"/>
      <c r="M64" s="80"/>
      <c r="N64" s="85"/>
    </row>
    <row r="65" spans="1:14" ht="27" customHeight="1">
      <c r="A65" s="61">
        <v>42</v>
      </c>
      <c r="B65" s="61" t="str">
        <f>IF(データ1!E43="","",(データ1!E43))</f>
        <v/>
      </c>
      <c r="C65" s="61" t="str">
        <f>IF('入力①'!E53="","",'入力①'!E53)</f>
        <v/>
      </c>
      <c r="D65" s="61" t="str">
        <f>IF('入力①'!G53="","",'入力①'!G53)</f>
        <v/>
      </c>
      <c r="E65" s="61" t="str">
        <f>IF('入力①'!H53="","",'入力①'!H53)</f>
        <v/>
      </c>
      <c r="F65" s="61" t="str">
        <f>IF('入力①'!I53="","",'入力①'!I53)</f>
        <v/>
      </c>
      <c r="G65" s="80"/>
      <c r="H65" s="85"/>
      <c r="I65" s="80"/>
      <c r="J65" s="85"/>
      <c r="K65" s="80"/>
      <c r="L65" s="85"/>
      <c r="M65" s="80"/>
      <c r="N65" s="85"/>
    </row>
    <row r="66" spans="1:14" ht="27" customHeight="1">
      <c r="A66" s="61">
        <v>43</v>
      </c>
      <c r="B66" s="61" t="str">
        <f>IF(データ1!E44="","",(データ1!E44))</f>
        <v/>
      </c>
      <c r="C66" s="61" t="str">
        <f>IF('入力①'!E54="","",'入力①'!E54)</f>
        <v/>
      </c>
      <c r="D66" s="61" t="str">
        <f>IF('入力①'!G54="","",'入力①'!G54)</f>
        <v/>
      </c>
      <c r="E66" s="61" t="str">
        <f>IF('入力①'!H54="","",'入力①'!H54)</f>
        <v/>
      </c>
      <c r="F66" s="61" t="str">
        <f>IF('入力①'!I54="","",'入力①'!I54)</f>
        <v/>
      </c>
      <c r="G66" s="80"/>
      <c r="H66" s="85"/>
      <c r="I66" s="80"/>
      <c r="J66" s="85"/>
      <c r="K66" s="80"/>
      <c r="L66" s="85"/>
      <c r="M66" s="80"/>
      <c r="N66" s="85"/>
    </row>
    <row r="67" spans="1:14" ht="27" customHeight="1">
      <c r="A67" s="61">
        <v>44</v>
      </c>
      <c r="B67" s="61" t="str">
        <f>IF(データ1!E45="","",(データ1!E45))</f>
        <v/>
      </c>
      <c r="C67" s="61" t="str">
        <f>IF('入力①'!E55="","",'入力①'!E55)</f>
        <v/>
      </c>
      <c r="D67" s="61" t="str">
        <f>IF('入力①'!G55="","",'入力①'!G55)</f>
        <v/>
      </c>
      <c r="E67" s="61" t="str">
        <f>IF('入力①'!H55="","",'入力①'!H55)</f>
        <v/>
      </c>
      <c r="F67" s="61" t="str">
        <f>IF('入力①'!I55="","",'入力①'!I55)</f>
        <v/>
      </c>
      <c r="G67" s="80"/>
      <c r="H67" s="85"/>
      <c r="I67" s="80"/>
      <c r="J67" s="85"/>
      <c r="K67" s="80"/>
      <c r="L67" s="85"/>
      <c r="M67" s="80"/>
      <c r="N67" s="85"/>
    </row>
    <row r="68" spans="1:14" ht="27" customHeight="1">
      <c r="A68" s="61">
        <v>45</v>
      </c>
      <c r="B68" s="61" t="str">
        <f>IF(データ1!E46="","",(データ1!E46))</f>
        <v/>
      </c>
      <c r="C68" s="61" t="str">
        <f>IF('入力①'!E56="","",'入力①'!E56)</f>
        <v/>
      </c>
      <c r="D68" s="61" t="str">
        <f>IF('入力①'!G56="","",'入力①'!G56)</f>
        <v/>
      </c>
      <c r="E68" s="61" t="str">
        <f>IF('入力①'!H56="","",'入力①'!H56)</f>
        <v/>
      </c>
      <c r="F68" s="61" t="str">
        <f>IF('入力①'!I56="","",'入力①'!I56)</f>
        <v/>
      </c>
      <c r="G68" s="80"/>
      <c r="H68" s="85"/>
      <c r="I68" s="80"/>
      <c r="J68" s="85"/>
      <c r="K68" s="80"/>
      <c r="L68" s="85"/>
      <c r="M68" s="80"/>
      <c r="N68" s="85"/>
    </row>
    <row r="69" spans="1:14" ht="27" customHeight="1">
      <c r="A69" s="61">
        <v>46</v>
      </c>
      <c r="B69" s="61" t="str">
        <f>IF(データ1!E47="","",(データ1!E47))</f>
        <v/>
      </c>
      <c r="C69" s="61" t="str">
        <f>IF('入力①'!E57="","",'入力①'!E57)</f>
        <v/>
      </c>
      <c r="D69" s="61" t="str">
        <f>IF('入力①'!G57="","",'入力①'!G57)</f>
        <v/>
      </c>
      <c r="E69" s="61" t="str">
        <f>IF('入力①'!H57="","",'入力①'!H57)</f>
        <v/>
      </c>
      <c r="F69" s="61" t="str">
        <f>IF('入力①'!I57="","",'入力①'!I57)</f>
        <v/>
      </c>
      <c r="G69" s="80"/>
      <c r="H69" s="85"/>
      <c r="I69" s="80"/>
      <c r="J69" s="85"/>
      <c r="K69" s="80"/>
      <c r="L69" s="85"/>
      <c r="M69" s="80"/>
      <c r="N69" s="85"/>
    </row>
    <row r="70" spans="1:14" ht="27" customHeight="1">
      <c r="A70" s="61">
        <v>47</v>
      </c>
      <c r="B70" s="61" t="str">
        <f>IF(データ1!E48="","",(データ1!E48))</f>
        <v/>
      </c>
      <c r="C70" s="61" t="str">
        <f>IF('入力①'!E58="","",'入力①'!E58)</f>
        <v/>
      </c>
      <c r="D70" s="61" t="str">
        <f>IF('入力①'!G58="","",'入力①'!G58)</f>
        <v/>
      </c>
      <c r="E70" s="61" t="str">
        <f>IF('入力①'!H58="","",'入力①'!H58)</f>
        <v/>
      </c>
      <c r="F70" s="61" t="str">
        <f>IF('入力①'!I58="","",'入力①'!I58)</f>
        <v/>
      </c>
      <c r="G70" s="80"/>
      <c r="H70" s="85"/>
      <c r="I70" s="80"/>
      <c r="J70" s="85"/>
      <c r="K70" s="80"/>
      <c r="L70" s="85"/>
      <c r="M70" s="80"/>
      <c r="N70" s="85"/>
    </row>
    <row r="71" spans="1:14" ht="27" customHeight="1">
      <c r="A71" s="61">
        <v>48</v>
      </c>
      <c r="B71" s="61" t="str">
        <f>IF(データ1!E49="","",(データ1!E49))</f>
        <v/>
      </c>
      <c r="C71" s="61" t="str">
        <f>IF('入力①'!E59="","",'入力①'!E59)</f>
        <v/>
      </c>
      <c r="D71" s="61" t="str">
        <f>IF('入力①'!G59="","",'入力①'!G59)</f>
        <v/>
      </c>
      <c r="E71" s="61" t="str">
        <f>IF('入力①'!H59="","",'入力①'!H59)</f>
        <v/>
      </c>
      <c r="F71" s="61" t="str">
        <f>IF('入力①'!I59="","",'入力①'!I59)</f>
        <v/>
      </c>
      <c r="G71" s="80"/>
      <c r="H71" s="85"/>
      <c r="I71" s="80"/>
      <c r="J71" s="85"/>
      <c r="K71" s="80"/>
      <c r="L71" s="85"/>
      <c r="M71" s="80"/>
      <c r="N71" s="85"/>
    </row>
    <row r="72" spans="1:14" ht="27" customHeight="1">
      <c r="A72" s="61">
        <v>49</v>
      </c>
      <c r="B72" s="61" t="str">
        <f>IF(データ1!E50="","",(データ1!E50))</f>
        <v/>
      </c>
      <c r="C72" s="61" t="str">
        <f>IF('入力①'!E60="","",'入力①'!E60)</f>
        <v/>
      </c>
      <c r="D72" s="61" t="str">
        <f>IF('入力①'!G60="","",'入力①'!G60)</f>
        <v/>
      </c>
      <c r="E72" s="61" t="str">
        <f>IF('入力①'!H60="","",'入力①'!H60)</f>
        <v/>
      </c>
      <c r="F72" s="61" t="str">
        <f>IF('入力①'!I60="","",'入力①'!I60)</f>
        <v/>
      </c>
      <c r="G72" s="80"/>
      <c r="H72" s="85"/>
      <c r="I72" s="80"/>
      <c r="J72" s="85"/>
      <c r="K72" s="80"/>
      <c r="L72" s="85"/>
      <c r="M72" s="80"/>
      <c r="N72" s="85"/>
    </row>
    <row r="73" spans="1:14" ht="27" customHeight="1">
      <c r="A73" s="61">
        <v>50</v>
      </c>
      <c r="B73" s="61" t="str">
        <f>IF(データ1!E51="","",(データ1!E51))</f>
        <v/>
      </c>
      <c r="C73" s="61" t="str">
        <f>IF('入力①'!E61="","",'入力①'!E61)</f>
        <v/>
      </c>
      <c r="D73" s="61" t="str">
        <f>IF('入力①'!G61="","",'入力①'!G61)</f>
        <v/>
      </c>
      <c r="E73" s="61" t="str">
        <f>IF('入力①'!H61="","",'入力①'!H61)</f>
        <v/>
      </c>
      <c r="F73" s="61" t="str">
        <f>IF('入力①'!I61="","",'入力①'!I61)</f>
        <v/>
      </c>
      <c r="G73" s="80"/>
      <c r="H73" s="85"/>
      <c r="I73" s="80"/>
      <c r="J73" s="85"/>
      <c r="K73" s="80"/>
      <c r="L73" s="85"/>
      <c r="M73" s="80"/>
      <c r="N73" s="85"/>
    </row>
    <row r="74" spans="1:14" ht="27" customHeight="1">
      <c r="A74" s="61">
        <v>51</v>
      </c>
      <c r="B74" s="61" t="str">
        <f>IF(データ1!E52="","",(データ1!E52))</f>
        <v/>
      </c>
      <c r="C74" s="61" t="str">
        <f>IF('入力①'!E62="","",'入力①'!E62)</f>
        <v/>
      </c>
      <c r="D74" s="61" t="str">
        <f>IF('入力①'!G62="","",'入力①'!G62)</f>
        <v/>
      </c>
      <c r="E74" s="61" t="str">
        <f>IF('入力①'!H62="","",'入力①'!H62)</f>
        <v/>
      </c>
      <c r="F74" s="61" t="str">
        <f>IF('入力①'!I62="","",'入力①'!I62)</f>
        <v/>
      </c>
      <c r="G74" s="80"/>
      <c r="H74" s="85"/>
      <c r="I74" s="80"/>
      <c r="J74" s="85"/>
      <c r="K74" s="80"/>
      <c r="L74" s="85"/>
      <c r="M74" s="80"/>
      <c r="N74" s="85"/>
    </row>
    <row r="75" spans="1:14" ht="27" customHeight="1">
      <c r="A75" s="61">
        <v>52</v>
      </c>
      <c r="B75" s="61" t="str">
        <f>IF(データ1!E53="","",(データ1!E53))</f>
        <v/>
      </c>
      <c r="C75" s="61" t="str">
        <f>IF('入力①'!E63="","",'入力①'!E63)</f>
        <v/>
      </c>
      <c r="D75" s="61" t="str">
        <f>IF('入力①'!G63="","",'入力①'!G63)</f>
        <v/>
      </c>
      <c r="E75" s="61" t="str">
        <f>IF('入力①'!H63="","",'入力①'!H63)</f>
        <v/>
      </c>
      <c r="F75" s="61" t="str">
        <f>IF('入力①'!I63="","",'入力①'!I63)</f>
        <v/>
      </c>
      <c r="G75" s="80"/>
      <c r="H75" s="85"/>
      <c r="I75" s="80"/>
      <c r="J75" s="85"/>
      <c r="K75" s="80"/>
      <c r="L75" s="85"/>
      <c r="M75" s="80"/>
      <c r="N75" s="85"/>
    </row>
    <row r="76" spans="1:14" ht="27" customHeight="1">
      <c r="A76" s="61">
        <v>53</v>
      </c>
      <c r="B76" s="61" t="str">
        <f>IF(データ1!E54="","",(データ1!E54))</f>
        <v/>
      </c>
      <c r="C76" s="61" t="str">
        <f>IF('入力①'!E64="","",'入力①'!E64)</f>
        <v/>
      </c>
      <c r="D76" s="61" t="str">
        <f>IF('入力①'!G64="","",'入力①'!G64)</f>
        <v/>
      </c>
      <c r="E76" s="61" t="str">
        <f>IF('入力①'!H64="","",'入力①'!H64)</f>
        <v/>
      </c>
      <c r="F76" s="61" t="str">
        <f>IF('入力①'!I64="","",'入力①'!I64)</f>
        <v/>
      </c>
      <c r="G76" s="80"/>
      <c r="H76" s="85"/>
      <c r="I76" s="80"/>
      <c r="J76" s="85"/>
      <c r="K76" s="80"/>
      <c r="L76" s="85"/>
      <c r="M76" s="80"/>
      <c r="N76" s="85"/>
    </row>
    <row r="77" spans="1:14" ht="27" customHeight="1">
      <c r="A77" s="61">
        <v>54</v>
      </c>
      <c r="B77" s="61" t="str">
        <f>IF(データ1!E55="","",(データ1!E55))</f>
        <v/>
      </c>
      <c r="C77" s="61" t="str">
        <f>IF('入力①'!E65="","",'入力①'!E65)</f>
        <v/>
      </c>
      <c r="D77" s="61" t="str">
        <f>IF('入力①'!G65="","",'入力①'!G65)</f>
        <v/>
      </c>
      <c r="E77" s="61" t="str">
        <f>IF('入力①'!H65="","",'入力①'!H65)</f>
        <v/>
      </c>
      <c r="F77" s="61" t="str">
        <f>IF('入力①'!I65="","",'入力①'!I65)</f>
        <v/>
      </c>
      <c r="G77" s="80"/>
      <c r="H77" s="85"/>
      <c r="I77" s="80"/>
      <c r="J77" s="85"/>
      <c r="K77" s="80"/>
      <c r="L77" s="85"/>
      <c r="M77" s="80"/>
      <c r="N77" s="85"/>
    </row>
    <row r="78" spans="1:14" ht="27" customHeight="1">
      <c r="A78" s="61">
        <v>55</v>
      </c>
      <c r="B78" s="61" t="str">
        <f>IF(データ1!E56="","",(データ1!E56))</f>
        <v/>
      </c>
      <c r="C78" s="61" t="str">
        <f>IF('入力①'!E66="","",'入力①'!E66)</f>
        <v/>
      </c>
      <c r="D78" s="61" t="str">
        <f>IF('入力①'!G66="","",'入力①'!G66)</f>
        <v/>
      </c>
      <c r="E78" s="61" t="str">
        <f>IF('入力①'!H66="","",'入力①'!H66)</f>
        <v/>
      </c>
      <c r="F78" s="61" t="str">
        <f>IF('入力①'!I66="","",'入力①'!I66)</f>
        <v/>
      </c>
      <c r="G78" s="80"/>
      <c r="H78" s="85"/>
      <c r="I78" s="80"/>
      <c r="J78" s="85"/>
      <c r="K78" s="80"/>
      <c r="L78" s="85"/>
      <c r="M78" s="80"/>
      <c r="N78" s="85"/>
    </row>
    <row r="79" spans="1:14" ht="27" customHeight="1">
      <c r="A79" s="61">
        <v>56</v>
      </c>
      <c r="B79" s="61" t="str">
        <f>IF(データ1!E57="","",(データ1!E57))</f>
        <v/>
      </c>
      <c r="C79" s="61" t="str">
        <f>IF('入力①'!E67="","",'入力①'!E67)</f>
        <v/>
      </c>
      <c r="D79" s="61" t="str">
        <f>IF('入力①'!G67="","",'入力①'!G67)</f>
        <v/>
      </c>
      <c r="E79" s="61" t="str">
        <f>IF('入力①'!H67="","",'入力①'!H67)</f>
        <v/>
      </c>
      <c r="F79" s="61" t="str">
        <f>IF('入力①'!I67="","",'入力①'!I67)</f>
        <v/>
      </c>
      <c r="G79" s="80"/>
      <c r="H79" s="85"/>
      <c r="I79" s="80"/>
      <c r="J79" s="85"/>
      <c r="K79" s="80"/>
      <c r="L79" s="85"/>
      <c r="M79" s="80"/>
      <c r="N79" s="85"/>
    </row>
    <row r="80" spans="1:14" ht="27" customHeight="1">
      <c r="A80" s="61">
        <v>57</v>
      </c>
      <c r="B80" s="61" t="str">
        <f>IF(データ1!E58="","",(データ1!E58))</f>
        <v/>
      </c>
      <c r="C80" s="61" t="str">
        <f>IF('入力①'!E68="","",'入力①'!E68)</f>
        <v/>
      </c>
      <c r="D80" s="61" t="str">
        <f>IF('入力①'!G68="","",'入力①'!G68)</f>
        <v/>
      </c>
      <c r="E80" s="61" t="str">
        <f>IF('入力①'!H68="","",'入力①'!H68)</f>
        <v/>
      </c>
      <c r="F80" s="61" t="str">
        <f>IF('入力①'!I68="","",'入力①'!I68)</f>
        <v/>
      </c>
      <c r="G80" s="80"/>
      <c r="H80" s="85"/>
      <c r="I80" s="80"/>
      <c r="J80" s="85"/>
      <c r="K80" s="80"/>
      <c r="L80" s="85"/>
      <c r="M80" s="80"/>
      <c r="N80" s="85"/>
    </row>
    <row r="81" spans="1:14" ht="27" customHeight="1">
      <c r="A81" s="61">
        <v>58</v>
      </c>
      <c r="B81" s="61" t="str">
        <f>IF(データ1!E59="","",(データ1!E59))</f>
        <v/>
      </c>
      <c r="C81" s="61" t="str">
        <f>IF('入力①'!E69="","",'入力①'!E69)</f>
        <v/>
      </c>
      <c r="D81" s="61" t="str">
        <f>IF('入力①'!G69="","",'入力①'!G69)</f>
        <v/>
      </c>
      <c r="E81" s="61" t="str">
        <f>IF('入力①'!H69="","",'入力①'!H69)</f>
        <v/>
      </c>
      <c r="F81" s="61" t="str">
        <f>IF('入力①'!I69="","",'入力①'!I69)</f>
        <v/>
      </c>
      <c r="G81" s="80"/>
      <c r="H81" s="85"/>
      <c r="I81" s="80"/>
      <c r="J81" s="85"/>
      <c r="K81" s="80"/>
      <c r="L81" s="85"/>
      <c r="M81" s="80"/>
      <c r="N81" s="85"/>
    </row>
    <row r="82" spans="1:14" ht="27" customHeight="1">
      <c r="A82" s="61">
        <v>59</v>
      </c>
      <c r="B82" s="61" t="str">
        <f>IF(データ1!E60="","",(データ1!E60))</f>
        <v/>
      </c>
      <c r="C82" s="61" t="str">
        <f>IF('入力①'!E70="","",'入力①'!E70)</f>
        <v/>
      </c>
      <c r="D82" s="61" t="str">
        <f>IF('入力①'!G70="","",'入力①'!G70)</f>
        <v/>
      </c>
      <c r="E82" s="61" t="str">
        <f>IF('入力①'!H70="","",'入力①'!H70)</f>
        <v/>
      </c>
      <c r="F82" s="61" t="str">
        <f>IF('入力①'!I70="","",'入力①'!I70)</f>
        <v/>
      </c>
      <c r="G82" s="80"/>
      <c r="H82" s="85"/>
      <c r="I82" s="80"/>
      <c r="J82" s="85"/>
      <c r="K82" s="80"/>
      <c r="L82" s="85"/>
      <c r="M82" s="80"/>
      <c r="N82" s="85"/>
    </row>
    <row r="83" spans="1:14" ht="27" customHeight="1">
      <c r="A83" s="61">
        <v>60</v>
      </c>
      <c r="B83" s="61" t="str">
        <f>IF(データ1!E61="","",(データ1!E61))</f>
        <v/>
      </c>
      <c r="C83" s="61" t="str">
        <f>IF('入力①'!E71="","",'入力①'!E71)</f>
        <v/>
      </c>
      <c r="D83" s="61" t="str">
        <f>IF('入力①'!G71="","",'入力①'!G71)</f>
        <v/>
      </c>
      <c r="E83" s="61" t="str">
        <f>IF('入力①'!H71="","",'入力①'!H71)</f>
        <v/>
      </c>
      <c r="F83" s="61" t="str">
        <f>IF('入力①'!I71="","",'入力①'!I71)</f>
        <v/>
      </c>
      <c r="G83" s="80"/>
      <c r="H83" s="85"/>
      <c r="I83" s="80"/>
      <c r="J83" s="85"/>
      <c r="K83" s="80"/>
      <c r="L83" s="85"/>
      <c r="M83" s="80"/>
      <c r="N83" s="85"/>
    </row>
    <row r="84" spans="1:14" ht="24" customHeight="1">
      <c r="A84" s="62"/>
      <c r="B84" s="68"/>
      <c r="C84" s="68"/>
      <c r="D84" s="68"/>
      <c r="E84" s="68"/>
      <c r="F84" s="68"/>
      <c r="G84" s="68"/>
      <c r="H84" s="68"/>
      <c r="I84" s="68"/>
      <c r="J84" s="95"/>
      <c r="K84" s="98" t="s">
        <v>81</v>
      </c>
      <c r="L84" s="104" t="str">
        <f>$L$37</f>
        <v/>
      </c>
      <c r="M84" s="104"/>
      <c r="N84" s="108"/>
    </row>
    <row r="85" spans="1:14">
      <c r="A85" s="63"/>
      <c r="B85" s="63"/>
      <c r="C85" s="63"/>
      <c r="D85" s="63"/>
      <c r="E85" s="63"/>
      <c r="F85" s="63"/>
      <c r="G85" s="63"/>
      <c r="H85" s="86"/>
      <c r="I85" s="63"/>
      <c r="J85" s="86"/>
      <c r="K85" s="63"/>
      <c r="L85" s="86"/>
      <c r="M85" s="63"/>
      <c r="N85" s="86"/>
    </row>
    <row r="86" spans="1:14" ht="21" customHeight="1">
      <c r="A86" s="64" t="s">
        <v>596</v>
      </c>
      <c r="B86" s="64" t="s">
        <v>21</v>
      </c>
      <c r="C86" s="69" t="s">
        <v>595</v>
      </c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</row>
    <row r="87" spans="1:14">
      <c r="A87" s="58"/>
      <c r="B87" s="58"/>
      <c r="C87" s="58"/>
      <c r="D87" s="58"/>
      <c r="E87" s="58"/>
      <c r="F87" s="58"/>
      <c r="G87" s="58"/>
      <c r="H87" s="82"/>
      <c r="I87" s="58"/>
      <c r="J87" s="82"/>
      <c r="K87" s="58"/>
      <c r="L87" s="82"/>
      <c r="M87" s="58"/>
      <c r="N87" s="82"/>
    </row>
    <row r="88" spans="1:14" ht="18" customHeight="1">
      <c r="A88" s="65" t="s">
        <v>299</v>
      </c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105" t="s">
        <v>474</v>
      </c>
      <c r="N88" s="109" t="str">
        <f>$N$41</f>
        <v/>
      </c>
    </row>
    <row r="89" spans="1:14" ht="24" customHeight="1">
      <c r="A89" s="58"/>
      <c r="B89" s="58"/>
      <c r="C89" s="58"/>
      <c r="D89" s="58"/>
      <c r="E89" s="58"/>
      <c r="F89" s="58"/>
      <c r="G89" s="81"/>
      <c r="H89" s="87"/>
      <c r="I89" s="91" t="s">
        <v>464</v>
      </c>
      <c r="J89" s="91"/>
      <c r="K89" s="99" t="str">
        <f>$K$42</f>
        <v/>
      </c>
      <c r="L89" s="99"/>
      <c r="M89" s="99"/>
      <c r="N89" s="99"/>
    </row>
    <row r="90" spans="1:14" ht="24" customHeight="1">
      <c r="A90" s="58"/>
      <c r="B90" s="58"/>
      <c r="C90" s="58"/>
      <c r="D90" s="58"/>
      <c r="E90" s="58"/>
      <c r="F90" s="58"/>
      <c r="G90" s="81"/>
      <c r="H90" s="87"/>
      <c r="I90" s="92" t="s">
        <v>45</v>
      </c>
      <c r="J90" s="92"/>
      <c r="K90" s="100" t="str">
        <f>$K$43</f>
        <v/>
      </c>
      <c r="L90" s="100"/>
      <c r="M90" s="100"/>
      <c r="N90" s="110"/>
    </row>
    <row r="91" spans="1:14">
      <c r="A91" s="58"/>
      <c r="B91" s="58"/>
      <c r="C91" s="58"/>
      <c r="D91" s="58"/>
      <c r="E91" s="58"/>
      <c r="F91" s="58"/>
      <c r="G91" s="81"/>
      <c r="H91" s="88"/>
      <c r="I91" s="93"/>
      <c r="J91" s="96"/>
      <c r="K91" s="101"/>
      <c r="L91" s="96"/>
      <c r="M91" s="101"/>
      <c r="N91" s="111"/>
    </row>
    <row r="92" spans="1:14" ht="18" customHeight="1">
      <c r="A92" s="65" t="s">
        <v>938</v>
      </c>
      <c r="B92" s="65"/>
      <c r="C92" s="65"/>
      <c r="D92" s="65"/>
      <c r="E92" s="65"/>
      <c r="F92" s="65"/>
      <c r="G92" s="65"/>
      <c r="H92" s="65"/>
      <c r="I92" s="65"/>
      <c r="J92" s="65"/>
      <c r="K92" s="81"/>
      <c r="L92" s="81"/>
      <c r="M92" s="81"/>
      <c r="N92" s="81"/>
    </row>
    <row r="93" spans="1:14" ht="18" customHeight="1">
      <c r="A93" s="65" t="s">
        <v>526</v>
      </c>
      <c r="B93" s="65"/>
      <c r="C93" s="65"/>
      <c r="D93" s="65"/>
      <c r="E93" s="65"/>
      <c r="F93" s="65"/>
      <c r="G93" s="65"/>
      <c r="H93" s="65"/>
      <c r="I93" s="65"/>
      <c r="J93" s="65"/>
      <c r="K93" s="81"/>
      <c r="L93" s="87"/>
      <c r="M93" s="81"/>
      <c r="N93" s="87"/>
    </row>
    <row r="94" spans="1:14" ht="6" customHeight="1">
      <c r="A94" s="65"/>
      <c r="B94" s="65"/>
      <c r="C94" s="65"/>
      <c r="D94" s="65"/>
      <c r="E94" s="65"/>
      <c r="F94" s="65"/>
      <c r="G94" s="65"/>
      <c r="H94" s="89"/>
      <c r="I94" s="65"/>
      <c r="J94" s="89"/>
      <c r="K94" s="81"/>
      <c r="L94" s="87"/>
      <c r="M94" s="81"/>
      <c r="N94" s="87"/>
    </row>
    <row r="95" spans="1:14" ht="14.75">
      <c r="A95" s="57" t="s">
        <v>210</v>
      </c>
      <c r="B95" s="57"/>
      <c r="C95" s="58"/>
      <c r="D95" s="58"/>
      <c r="E95" s="58"/>
      <c r="F95" s="58"/>
      <c r="G95" s="58"/>
      <c r="H95" s="82"/>
      <c r="I95" s="58"/>
      <c r="J95" s="82"/>
      <c r="K95" s="58"/>
      <c r="L95" s="82"/>
      <c r="M95" s="58"/>
      <c r="N95" s="106"/>
    </row>
    <row r="96" spans="1:14" ht="24" customHeight="1">
      <c r="A96" s="58"/>
      <c r="B96" s="58"/>
      <c r="C96" s="58"/>
      <c r="D96" s="58"/>
      <c r="E96" s="74" t="s">
        <v>378</v>
      </c>
      <c r="F96" s="77"/>
      <c r="G96" s="77" t="e">
        <v>#REF!</v>
      </c>
      <c r="H96" s="77" t="e">
        <v>#REF!</v>
      </c>
      <c r="I96" s="77" t="e">
        <v>#REF!</v>
      </c>
      <c r="J96" s="77" t="e">
        <v>#REF!</v>
      </c>
      <c r="K96" s="97" t="e">
        <v>#REF!</v>
      </c>
      <c r="L96" s="102"/>
      <c r="M96" s="58"/>
      <c r="N96" s="107" t="s">
        <v>164</v>
      </c>
    </row>
    <row r="97" spans="1:14" ht="12" customHeight="1">
      <c r="A97" s="58"/>
      <c r="B97" s="58"/>
      <c r="C97" s="58"/>
      <c r="D97" s="58"/>
      <c r="E97" s="58"/>
      <c r="F97" s="58"/>
      <c r="G97" s="58"/>
      <c r="H97" s="82"/>
      <c r="I97" s="58"/>
      <c r="J97" s="82"/>
      <c r="K97" s="58"/>
      <c r="L97" s="87"/>
      <c r="M97" s="81"/>
      <c r="N97" s="87"/>
    </row>
    <row r="98" spans="1:14" ht="22.5" customHeight="1">
      <c r="A98" s="59" t="s">
        <v>293</v>
      </c>
      <c r="B98" s="59"/>
      <c r="C98" s="59"/>
      <c r="D98" s="73" t="str">
        <f>$D$4</f>
        <v/>
      </c>
      <c r="E98" s="76"/>
      <c r="F98" s="76"/>
      <c r="G98" s="76"/>
      <c r="H98" s="76"/>
      <c r="I98" s="76"/>
      <c r="J98" s="76"/>
      <c r="K98" s="76"/>
      <c r="L98" s="103" t="s">
        <v>612</v>
      </c>
      <c r="M98" s="103"/>
      <c r="N98" s="103"/>
    </row>
    <row r="99" spans="1:14" ht="16.5" customHeight="1">
      <c r="A99" s="60" t="s">
        <v>404</v>
      </c>
      <c r="B99" s="66" t="s">
        <v>786</v>
      </c>
      <c r="C99" s="60" t="s">
        <v>824</v>
      </c>
      <c r="D99" s="71" t="s">
        <v>586</v>
      </c>
      <c r="E99" s="71" t="s">
        <v>497</v>
      </c>
      <c r="F99" s="71" t="s">
        <v>819</v>
      </c>
      <c r="G99" s="78">
        <v>1</v>
      </c>
      <c r="H99" s="83"/>
      <c r="I99" s="90">
        <v>2</v>
      </c>
      <c r="J99" s="94"/>
      <c r="K99" s="90">
        <v>3</v>
      </c>
      <c r="L99" s="94"/>
      <c r="M99" s="90" t="s">
        <v>620</v>
      </c>
      <c r="N99" s="94"/>
    </row>
    <row r="100" spans="1:14" ht="16.5" customHeight="1">
      <c r="A100" s="60"/>
      <c r="B100" s="67"/>
      <c r="C100" s="60"/>
      <c r="D100" s="72"/>
      <c r="E100" s="72"/>
      <c r="F100" s="72"/>
      <c r="G100" s="79" t="s">
        <v>590</v>
      </c>
      <c r="H100" s="84" t="s">
        <v>444</v>
      </c>
      <c r="I100" s="79" t="s">
        <v>590</v>
      </c>
      <c r="J100" s="84" t="s">
        <v>444</v>
      </c>
      <c r="K100" s="79" t="s">
        <v>590</v>
      </c>
      <c r="L100" s="84" t="s">
        <v>444</v>
      </c>
      <c r="M100" s="79" t="s">
        <v>590</v>
      </c>
      <c r="N100" s="84" t="s">
        <v>444</v>
      </c>
    </row>
    <row r="101" spans="1:14" ht="27" customHeight="1">
      <c r="A101" s="61">
        <v>61</v>
      </c>
      <c r="B101" s="61" t="str">
        <f>IF(データ1!E62="","",(データ1!E62))</f>
        <v/>
      </c>
      <c r="C101" s="61" t="str">
        <f>IF('入力①'!E72="","",'入力①'!E72)</f>
        <v/>
      </c>
      <c r="D101" s="61" t="str">
        <f>IF('入力①'!G72="","",'入力①'!G72)</f>
        <v/>
      </c>
      <c r="E101" s="61" t="str">
        <f>IF('入力①'!H72="","",'入力①'!H72)</f>
        <v/>
      </c>
      <c r="F101" s="61" t="str">
        <f>IF('入力①'!I72="","",'入力①'!I72)</f>
        <v/>
      </c>
      <c r="G101" s="80"/>
      <c r="H101" s="85"/>
      <c r="I101" s="80"/>
      <c r="J101" s="85"/>
      <c r="K101" s="80"/>
      <c r="L101" s="85"/>
      <c r="M101" s="80"/>
      <c r="N101" s="85"/>
    </row>
    <row r="102" spans="1:14" ht="27" customHeight="1">
      <c r="A102" s="61">
        <v>62</v>
      </c>
      <c r="B102" s="61" t="str">
        <f>IF(データ1!E63="","",(データ1!E63))</f>
        <v/>
      </c>
      <c r="C102" s="61" t="str">
        <f>IF('入力①'!E73="","",'入力①'!E73)</f>
        <v/>
      </c>
      <c r="D102" s="61" t="str">
        <f>IF('入力①'!G73="","",'入力①'!G73)</f>
        <v/>
      </c>
      <c r="E102" s="61" t="str">
        <f>IF('入力①'!H73="","",'入力①'!H73)</f>
        <v/>
      </c>
      <c r="F102" s="61" t="str">
        <f>IF('入力①'!I73="","",'入力①'!I73)</f>
        <v/>
      </c>
      <c r="G102" s="80"/>
      <c r="H102" s="85"/>
      <c r="I102" s="80"/>
      <c r="J102" s="85"/>
      <c r="K102" s="80"/>
      <c r="L102" s="85"/>
      <c r="M102" s="80"/>
      <c r="N102" s="85"/>
    </row>
    <row r="103" spans="1:14" ht="27" customHeight="1">
      <c r="A103" s="61">
        <v>63</v>
      </c>
      <c r="B103" s="61" t="str">
        <f>IF(データ1!E64="","",(データ1!E64))</f>
        <v/>
      </c>
      <c r="C103" s="61" t="str">
        <f>IF('入力①'!E74="","",'入力①'!E74)</f>
        <v/>
      </c>
      <c r="D103" s="61" t="str">
        <f>IF('入力①'!G74="","",'入力①'!G74)</f>
        <v/>
      </c>
      <c r="E103" s="61" t="str">
        <f>IF('入力①'!H74="","",'入力①'!H74)</f>
        <v/>
      </c>
      <c r="F103" s="61" t="str">
        <f>IF('入力①'!I74="","",'入力①'!I74)</f>
        <v/>
      </c>
      <c r="G103" s="80"/>
      <c r="H103" s="85"/>
      <c r="I103" s="80"/>
      <c r="J103" s="85"/>
      <c r="K103" s="80"/>
      <c r="L103" s="85"/>
      <c r="M103" s="80"/>
      <c r="N103" s="85"/>
    </row>
    <row r="104" spans="1:14" ht="27" customHeight="1">
      <c r="A104" s="61">
        <v>64</v>
      </c>
      <c r="B104" s="61" t="str">
        <f>IF(データ1!E65="","",(データ1!E65))</f>
        <v/>
      </c>
      <c r="C104" s="61" t="str">
        <f>IF('入力①'!E75="","",'入力①'!E75)</f>
        <v/>
      </c>
      <c r="D104" s="61" t="str">
        <f>IF('入力①'!G75="","",'入力①'!G75)</f>
        <v/>
      </c>
      <c r="E104" s="61" t="str">
        <f>IF('入力①'!H75="","",'入力①'!H75)</f>
        <v/>
      </c>
      <c r="F104" s="61" t="str">
        <f>IF('入力①'!I75="","",'入力①'!I75)</f>
        <v/>
      </c>
      <c r="G104" s="80"/>
      <c r="H104" s="85"/>
      <c r="I104" s="80"/>
      <c r="J104" s="85"/>
      <c r="K104" s="80"/>
      <c r="L104" s="85"/>
      <c r="M104" s="80"/>
      <c r="N104" s="85"/>
    </row>
    <row r="105" spans="1:14" ht="27" customHeight="1">
      <c r="A105" s="61">
        <v>65</v>
      </c>
      <c r="B105" s="61" t="str">
        <f>IF(データ1!E66="","",(データ1!E66))</f>
        <v/>
      </c>
      <c r="C105" s="61" t="str">
        <f>IF('入力①'!E76="","",'入力①'!E76)</f>
        <v/>
      </c>
      <c r="D105" s="61" t="str">
        <f>IF('入力①'!G76="","",'入力①'!G76)</f>
        <v/>
      </c>
      <c r="E105" s="61" t="str">
        <f>IF('入力①'!H76="","",'入力①'!H76)</f>
        <v/>
      </c>
      <c r="F105" s="61" t="str">
        <f>IF('入力①'!I76="","",'入力①'!I76)</f>
        <v/>
      </c>
      <c r="G105" s="80"/>
      <c r="H105" s="85"/>
      <c r="I105" s="80"/>
      <c r="J105" s="85"/>
      <c r="K105" s="80"/>
      <c r="L105" s="85"/>
      <c r="M105" s="80"/>
      <c r="N105" s="85"/>
    </row>
    <row r="106" spans="1:14" ht="27" customHeight="1">
      <c r="A106" s="61">
        <v>66</v>
      </c>
      <c r="B106" s="61" t="str">
        <f>IF(データ1!E67="","",(データ1!E67))</f>
        <v/>
      </c>
      <c r="C106" s="61" t="str">
        <f>IF('入力①'!E77="","",'入力①'!E77)</f>
        <v/>
      </c>
      <c r="D106" s="61" t="str">
        <f>IF('入力①'!G77="","",'入力①'!G77)</f>
        <v/>
      </c>
      <c r="E106" s="61" t="str">
        <f>IF('入力①'!H77="","",'入力①'!H77)</f>
        <v/>
      </c>
      <c r="F106" s="61" t="str">
        <f>IF('入力①'!I77="","",'入力①'!I77)</f>
        <v/>
      </c>
      <c r="G106" s="80"/>
      <c r="H106" s="85"/>
      <c r="I106" s="80"/>
      <c r="J106" s="85"/>
      <c r="K106" s="80"/>
      <c r="L106" s="85"/>
      <c r="M106" s="80"/>
      <c r="N106" s="85"/>
    </row>
    <row r="107" spans="1:14" ht="27" customHeight="1">
      <c r="A107" s="61">
        <v>67</v>
      </c>
      <c r="B107" s="61" t="str">
        <f>IF(データ1!E68="","",(データ1!E68))</f>
        <v/>
      </c>
      <c r="C107" s="61" t="str">
        <f>IF('入力①'!E78="","",'入力①'!E78)</f>
        <v/>
      </c>
      <c r="D107" s="61" t="str">
        <f>IF('入力①'!G78="","",'入力①'!G78)</f>
        <v/>
      </c>
      <c r="E107" s="61" t="str">
        <f>IF('入力①'!H78="","",'入力①'!H78)</f>
        <v/>
      </c>
      <c r="F107" s="61" t="str">
        <f>IF('入力①'!I78="","",'入力①'!I78)</f>
        <v/>
      </c>
      <c r="G107" s="80"/>
      <c r="H107" s="85"/>
      <c r="I107" s="80"/>
      <c r="J107" s="85"/>
      <c r="K107" s="80"/>
      <c r="L107" s="85"/>
      <c r="M107" s="80"/>
      <c r="N107" s="85"/>
    </row>
    <row r="108" spans="1:14" ht="27" customHeight="1">
      <c r="A108" s="61">
        <v>68</v>
      </c>
      <c r="B108" s="61" t="str">
        <f>IF(データ1!E69="","",(データ1!E69))</f>
        <v/>
      </c>
      <c r="C108" s="61" t="str">
        <f>IF('入力①'!E79="","",'入力①'!E79)</f>
        <v/>
      </c>
      <c r="D108" s="61" t="str">
        <f>IF('入力①'!G79="","",'入力①'!G79)</f>
        <v/>
      </c>
      <c r="E108" s="61" t="str">
        <f>IF('入力①'!H79="","",'入力①'!H79)</f>
        <v/>
      </c>
      <c r="F108" s="61" t="str">
        <f>IF('入力①'!I79="","",'入力①'!I79)</f>
        <v/>
      </c>
      <c r="G108" s="80"/>
      <c r="H108" s="85"/>
      <c r="I108" s="80"/>
      <c r="J108" s="85"/>
      <c r="K108" s="80"/>
      <c r="L108" s="85"/>
      <c r="M108" s="80"/>
      <c r="N108" s="85"/>
    </row>
    <row r="109" spans="1:14" ht="27" customHeight="1">
      <c r="A109" s="61">
        <v>69</v>
      </c>
      <c r="B109" s="61" t="str">
        <f>IF(データ1!E70="","",(データ1!E70))</f>
        <v/>
      </c>
      <c r="C109" s="61" t="str">
        <f>IF('入力①'!E80="","",'入力①'!E80)</f>
        <v/>
      </c>
      <c r="D109" s="61" t="str">
        <f>IF('入力①'!G80="","",'入力①'!G80)</f>
        <v/>
      </c>
      <c r="E109" s="61" t="str">
        <f>IF('入力①'!H80="","",'入力①'!H80)</f>
        <v/>
      </c>
      <c r="F109" s="61" t="str">
        <f>IF('入力①'!I80="","",'入力①'!I80)</f>
        <v/>
      </c>
      <c r="G109" s="80"/>
      <c r="H109" s="85"/>
      <c r="I109" s="80"/>
      <c r="J109" s="85"/>
      <c r="K109" s="80"/>
      <c r="L109" s="85"/>
      <c r="M109" s="80"/>
      <c r="N109" s="85"/>
    </row>
    <row r="110" spans="1:14" ht="27" customHeight="1">
      <c r="A110" s="61">
        <v>70</v>
      </c>
      <c r="B110" s="61" t="str">
        <f>IF(データ1!E71="","",(データ1!E71))</f>
        <v/>
      </c>
      <c r="C110" s="61" t="str">
        <f>IF('入力①'!E81="","",'入力①'!E81)</f>
        <v/>
      </c>
      <c r="D110" s="61" t="str">
        <f>IF('入力①'!G81="","",'入力①'!G81)</f>
        <v/>
      </c>
      <c r="E110" s="61" t="str">
        <f>IF('入力①'!H81="","",'入力①'!H81)</f>
        <v/>
      </c>
      <c r="F110" s="61" t="str">
        <f>IF('入力①'!I81="","",'入力①'!I81)</f>
        <v/>
      </c>
      <c r="G110" s="80"/>
      <c r="H110" s="85"/>
      <c r="I110" s="80"/>
      <c r="J110" s="85"/>
      <c r="K110" s="80"/>
      <c r="L110" s="85"/>
      <c r="M110" s="80"/>
      <c r="N110" s="85"/>
    </row>
    <row r="111" spans="1:14" ht="27" customHeight="1">
      <c r="A111" s="61">
        <v>71</v>
      </c>
      <c r="B111" s="61" t="str">
        <f>IF(データ1!E72="","",(データ1!E72))</f>
        <v/>
      </c>
      <c r="C111" s="61" t="str">
        <f>IF('入力①'!E82="","",'入力①'!E82)</f>
        <v/>
      </c>
      <c r="D111" s="61" t="str">
        <f>IF('入力①'!G82="","",'入力①'!G82)</f>
        <v/>
      </c>
      <c r="E111" s="61" t="str">
        <f>IF('入力①'!H82="","",'入力①'!H82)</f>
        <v/>
      </c>
      <c r="F111" s="61" t="str">
        <f>IF('入力①'!I82="","",'入力①'!I82)</f>
        <v/>
      </c>
      <c r="G111" s="80"/>
      <c r="H111" s="85"/>
      <c r="I111" s="80"/>
      <c r="J111" s="85"/>
      <c r="K111" s="80"/>
      <c r="L111" s="85"/>
      <c r="M111" s="80"/>
      <c r="N111" s="85"/>
    </row>
    <row r="112" spans="1:14" ht="27" customHeight="1">
      <c r="A112" s="61">
        <v>72</v>
      </c>
      <c r="B112" s="61" t="str">
        <f>IF(データ1!E73="","",(データ1!E73))</f>
        <v/>
      </c>
      <c r="C112" s="61" t="str">
        <f>IF('入力①'!E83="","",'入力①'!E83)</f>
        <v/>
      </c>
      <c r="D112" s="61" t="str">
        <f>IF('入力①'!G83="","",'入力①'!G83)</f>
        <v/>
      </c>
      <c r="E112" s="61" t="str">
        <f>IF('入力①'!H83="","",'入力①'!H83)</f>
        <v/>
      </c>
      <c r="F112" s="61" t="str">
        <f>IF('入力①'!I83="","",'入力①'!I83)</f>
        <v/>
      </c>
      <c r="G112" s="80"/>
      <c r="H112" s="85"/>
      <c r="I112" s="80"/>
      <c r="J112" s="85"/>
      <c r="K112" s="80"/>
      <c r="L112" s="85"/>
      <c r="M112" s="80"/>
      <c r="N112" s="85"/>
    </row>
    <row r="113" spans="1:14" ht="27" customHeight="1">
      <c r="A113" s="61">
        <v>73</v>
      </c>
      <c r="B113" s="61" t="str">
        <f>IF(データ1!E74="","",(データ1!E74))</f>
        <v/>
      </c>
      <c r="C113" s="61" t="str">
        <f>IF('入力①'!E84="","",'入力①'!E84)</f>
        <v/>
      </c>
      <c r="D113" s="61" t="str">
        <f>IF('入力①'!G84="","",'入力①'!G84)</f>
        <v/>
      </c>
      <c r="E113" s="61" t="str">
        <f>IF('入力①'!H84="","",'入力①'!H84)</f>
        <v/>
      </c>
      <c r="F113" s="61" t="str">
        <f>IF('入力①'!I84="","",'入力①'!I84)</f>
        <v/>
      </c>
      <c r="G113" s="80"/>
      <c r="H113" s="85"/>
      <c r="I113" s="80"/>
      <c r="J113" s="85"/>
      <c r="K113" s="80"/>
      <c r="L113" s="85"/>
      <c r="M113" s="80"/>
      <c r="N113" s="85"/>
    </row>
    <row r="114" spans="1:14" ht="27" customHeight="1">
      <c r="A114" s="61">
        <v>74</v>
      </c>
      <c r="B114" s="61" t="str">
        <f>IF(データ1!E75="","",(データ1!E75))</f>
        <v/>
      </c>
      <c r="C114" s="61" t="str">
        <f>IF('入力①'!E85="","",'入力①'!E85)</f>
        <v/>
      </c>
      <c r="D114" s="61" t="str">
        <f>IF('入力①'!G85="","",'入力①'!G85)</f>
        <v/>
      </c>
      <c r="E114" s="61" t="str">
        <f>IF('入力①'!H85="","",'入力①'!H85)</f>
        <v/>
      </c>
      <c r="F114" s="61" t="str">
        <f>IF('入力①'!I85="","",'入力①'!I85)</f>
        <v/>
      </c>
      <c r="G114" s="80"/>
      <c r="H114" s="85"/>
      <c r="I114" s="80"/>
      <c r="J114" s="85"/>
      <c r="K114" s="80"/>
      <c r="L114" s="85"/>
      <c r="M114" s="80"/>
      <c r="N114" s="85"/>
    </row>
    <row r="115" spans="1:14" ht="27" customHeight="1">
      <c r="A115" s="61">
        <v>75</v>
      </c>
      <c r="B115" s="61" t="str">
        <f>IF(データ1!E76="","",(データ1!E76))</f>
        <v/>
      </c>
      <c r="C115" s="61" t="str">
        <f>IF('入力①'!E86="","",'入力①'!E86)</f>
        <v/>
      </c>
      <c r="D115" s="61" t="str">
        <f>IF('入力①'!G86="","",'入力①'!G86)</f>
        <v/>
      </c>
      <c r="E115" s="61" t="str">
        <f>IF('入力①'!H86="","",'入力①'!H86)</f>
        <v/>
      </c>
      <c r="F115" s="61" t="str">
        <f>IF('入力①'!I86="","",'入力①'!I86)</f>
        <v/>
      </c>
      <c r="G115" s="80"/>
      <c r="H115" s="85"/>
      <c r="I115" s="80"/>
      <c r="J115" s="85"/>
      <c r="K115" s="80"/>
      <c r="L115" s="85"/>
      <c r="M115" s="80"/>
      <c r="N115" s="85"/>
    </row>
    <row r="116" spans="1:14" ht="27" customHeight="1">
      <c r="A116" s="61">
        <v>76</v>
      </c>
      <c r="B116" s="61" t="str">
        <f>IF(データ1!E77="","",(データ1!E77))</f>
        <v/>
      </c>
      <c r="C116" s="61" t="str">
        <f>IF('入力①'!E87="","",'入力①'!E87)</f>
        <v/>
      </c>
      <c r="D116" s="61" t="str">
        <f>IF('入力①'!G87="","",'入力①'!G87)</f>
        <v/>
      </c>
      <c r="E116" s="61" t="str">
        <f>IF('入力①'!H87="","",'入力①'!H87)</f>
        <v/>
      </c>
      <c r="F116" s="61" t="str">
        <f>IF('入力①'!I87="","",'入力①'!I87)</f>
        <v/>
      </c>
      <c r="G116" s="80"/>
      <c r="H116" s="85"/>
      <c r="I116" s="80"/>
      <c r="J116" s="85"/>
      <c r="K116" s="80"/>
      <c r="L116" s="85"/>
      <c r="M116" s="80"/>
      <c r="N116" s="85"/>
    </row>
    <row r="117" spans="1:14" ht="27" customHeight="1">
      <c r="A117" s="61">
        <v>77</v>
      </c>
      <c r="B117" s="61" t="str">
        <f>IF(データ1!E78="","",(データ1!E78))</f>
        <v/>
      </c>
      <c r="C117" s="61" t="str">
        <f>IF('入力①'!E88="","",'入力①'!E88)</f>
        <v/>
      </c>
      <c r="D117" s="61" t="str">
        <f>IF('入力①'!G88="","",'入力①'!G88)</f>
        <v/>
      </c>
      <c r="E117" s="61" t="str">
        <f>IF('入力①'!H88="","",'入力①'!H88)</f>
        <v/>
      </c>
      <c r="F117" s="61" t="str">
        <f>IF('入力①'!I88="","",'入力①'!I88)</f>
        <v/>
      </c>
      <c r="G117" s="80"/>
      <c r="H117" s="85"/>
      <c r="I117" s="80"/>
      <c r="J117" s="85"/>
      <c r="K117" s="80"/>
      <c r="L117" s="85"/>
      <c r="M117" s="80"/>
      <c r="N117" s="85"/>
    </row>
    <row r="118" spans="1:14" ht="27" customHeight="1">
      <c r="A118" s="61">
        <v>78</v>
      </c>
      <c r="B118" s="61" t="str">
        <f>IF(データ1!E79="","",(データ1!E79))</f>
        <v/>
      </c>
      <c r="C118" s="61" t="str">
        <f>IF('入力①'!E89="","",'入力①'!E89)</f>
        <v/>
      </c>
      <c r="D118" s="61" t="str">
        <f>IF('入力①'!G89="","",'入力①'!G89)</f>
        <v/>
      </c>
      <c r="E118" s="61" t="str">
        <f>IF('入力①'!H89="","",'入力①'!H89)</f>
        <v/>
      </c>
      <c r="F118" s="61" t="str">
        <f>IF('入力①'!I89="","",'入力①'!I89)</f>
        <v/>
      </c>
      <c r="G118" s="80"/>
      <c r="H118" s="85"/>
      <c r="I118" s="80"/>
      <c r="J118" s="85"/>
      <c r="K118" s="80"/>
      <c r="L118" s="85"/>
      <c r="M118" s="80"/>
      <c r="N118" s="85"/>
    </row>
    <row r="119" spans="1:14" ht="27" customHeight="1">
      <c r="A119" s="61">
        <v>79</v>
      </c>
      <c r="B119" s="61" t="str">
        <f>IF(データ1!E80="","",(データ1!E80))</f>
        <v/>
      </c>
      <c r="C119" s="61" t="str">
        <f>IF('入力①'!E90="","",'入力①'!E90)</f>
        <v/>
      </c>
      <c r="D119" s="61" t="str">
        <f>IF('入力①'!G90="","",'入力①'!G90)</f>
        <v/>
      </c>
      <c r="E119" s="61" t="str">
        <f>IF('入力①'!H90="","",'入力①'!H90)</f>
        <v/>
      </c>
      <c r="F119" s="61" t="str">
        <f>IF('入力①'!I90="","",'入力①'!I90)</f>
        <v/>
      </c>
      <c r="G119" s="80"/>
      <c r="H119" s="85"/>
      <c r="I119" s="80"/>
      <c r="J119" s="85"/>
      <c r="K119" s="80"/>
      <c r="L119" s="85"/>
      <c r="M119" s="80"/>
      <c r="N119" s="85"/>
    </row>
    <row r="120" spans="1:14" ht="27" customHeight="1">
      <c r="A120" s="61">
        <v>80</v>
      </c>
      <c r="B120" s="61" t="str">
        <f>IF(データ1!E81="","",(データ1!E81))</f>
        <v/>
      </c>
      <c r="C120" s="61" t="str">
        <f>IF('入力①'!E91="","",'入力①'!E91)</f>
        <v/>
      </c>
      <c r="D120" s="61" t="str">
        <f>IF('入力①'!G91="","",'入力①'!G91)</f>
        <v/>
      </c>
      <c r="E120" s="61" t="str">
        <f>IF('入力①'!H91="","",'入力①'!H91)</f>
        <v/>
      </c>
      <c r="F120" s="61" t="str">
        <f>IF('入力①'!I91="","",'入力①'!I91)</f>
        <v/>
      </c>
      <c r="G120" s="80"/>
      <c r="H120" s="85"/>
      <c r="I120" s="80"/>
      <c r="J120" s="85"/>
      <c r="K120" s="80"/>
      <c r="L120" s="85"/>
      <c r="M120" s="80"/>
      <c r="N120" s="85"/>
    </row>
    <row r="121" spans="1:14" ht="27" customHeight="1">
      <c r="A121" s="61">
        <v>81</v>
      </c>
      <c r="B121" s="61" t="str">
        <f>IF(データ1!E82="","",(データ1!E82))</f>
        <v/>
      </c>
      <c r="C121" s="61" t="str">
        <f>IF('入力①'!E92="","",'入力①'!E92)</f>
        <v/>
      </c>
      <c r="D121" s="61" t="str">
        <f>IF('入力①'!G92="","",'入力①'!G92)</f>
        <v/>
      </c>
      <c r="E121" s="61" t="str">
        <f>IF('入力①'!H92="","",'入力①'!H92)</f>
        <v/>
      </c>
      <c r="F121" s="61" t="str">
        <f>IF('入力①'!I92="","",'入力①'!I92)</f>
        <v/>
      </c>
      <c r="G121" s="80"/>
      <c r="H121" s="85"/>
      <c r="I121" s="80"/>
      <c r="J121" s="85"/>
      <c r="K121" s="80"/>
      <c r="L121" s="85"/>
      <c r="M121" s="80"/>
      <c r="N121" s="85"/>
    </row>
    <row r="122" spans="1:14" ht="27" customHeight="1">
      <c r="A122" s="61">
        <v>82</v>
      </c>
      <c r="B122" s="61" t="str">
        <f>IF(データ1!E83="","",(データ1!E83))</f>
        <v/>
      </c>
      <c r="C122" s="61" t="str">
        <f>IF('入力①'!E93="","",'入力①'!E93)</f>
        <v/>
      </c>
      <c r="D122" s="61" t="str">
        <f>IF('入力①'!G93="","",'入力①'!G93)</f>
        <v/>
      </c>
      <c r="E122" s="61" t="str">
        <f>IF('入力①'!H93="","",'入力①'!H93)</f>
        <v/>
      </c>
      <c r="F122" s="61" t="str">
        <f>IF('入力①'!I93="","",'入力①'!I93)</f>
        <v/>
      </c>
      <c r="G122" s="80"/>
      <c r="H122" s="85"/>
      <c r="I122" s="80"/>
      <c r="J122" s="85"/>
      <c r="K122" s="80"/>
      <c r="L122" s="85"/>
      <c r="M122" s="80"/>
      <c r="N122" s="85"/>
    </row>
    <row r="123" spans="1:14" ht="27" customHeight="1">
      <c r="A123" s="61">
        <v>83</v>
      </c>
      <c r="B123" s="61" t="str">
        <f>IF(データ1!E84="","",(データ1!E84))</f>
        <v/>
      </c>
      <c r="C123" s="61" t="str">
        <f>IF('入力①'!E94="","",'入力①'!E94)</f>
        <v/>
      </c>
      <c r="D123" s="61" t="str">
        <f>IF('入力①'!G94="","",'入力①'!G94)</f>
        <v/>
      </c>
      <c r="E123" s="61" t="str">
        <f>IF('入力①'!H94="","",'入力①'!H94)</f>
        <v/>
      </c>
      <c r="F123" s="61" t="str">
        <f>IF('入力①'!I94="","",'入力①'!I94)</f>
        <v/>
      </c>
      <c r="G123" s="80"/>
      <c r="H123" s="85"/>
      <c r="I123" s="80"/>
      <c r="J123" s="85"/>
      <c r="K123" s="80"/>
      <c r="L123" s="85"/>
      <c r="M123" s="80"/>
      <c r="N123" s="85"/>
    </row>
    <row r="124" spans="1:14" ht="27" customHeight="1">
      <c r="A124" s="61">
        <v>84</v>
      </c>
      <c r="B124" s="61" t="str">
        <f>IF(データ1!E85="","",(データ1!E85))</f>
        <v/>
      </c>
      <c r="C124" s="61" t="str">
        <f>IF('入力①'!E95="","",'入力①'!E95)</f>
        <v/>
      </c>
      <c r="D124" s="61" t="str">
        <f>IF('入力①'!G95="","",'入力①'!G95)</f>
        <v/>
      </c>
      <c r="E124" s="61" t="str">
        <f>IF('入力①'!H95="","",'入力①'!H95)</f>
        <v/>
      </c>
      <c r="F124" s="61" t="str">
        <f>IF('入力①'!I95="","",'入力①'!I95)</f>
        <v/>
      </c>
      <c r="G124" s="80"/>
      <c r="H124" s="85"/>
      <c r="I124" s="80"/>
      <c r="J124" s="85"/>
      <c r="K124" s="80"/>
      <c r="L124" s="85"/>
      <c r="M124" s="80"/>
      <c r="N124" s="85"/>
    </row>
    <row r="125" spans="1:14" ht="27" customHeight="1">
      <c r="A125" s="61">
        <v>85</v>
      </c>
      <c r="B125" s="61" t="str">
        <f>IF(データ1!E86="","",(データ1!E86))</f>
        <v/>
      </c>
      <c r="C125" s="61" t="str">
        <f>IF('入力①'!E96="","",'入力①'!E96)</f>
        <v/>
      </c>
      <c r="D125" s="61" t="str">
        <f>IF('入力①'!G96="","",'入力①'!G96)</f>
        <v/>
      </c>
      <c r="E125" s="61" t="str">
        <f>IF('入力①'!H96="","",'入力①'!H96)</f>
        <v/>
      </c>
      <c r="F125" s="61" t="str">
        <f>IF('入力①'!I96="","",'入力①'!I96)</f>
        <v/>
      </c>
      <c r="G125" s="80"/>
      <c r="H125" s="85"/>
      <c r="I125" s="80"/>
      <c r="J125" s="85"/>
      <c r="K125" s="80"/>
      <c r="L125" s="85"/>
      <c r="M125" s="80"/>
      <c r="N125" s="85"/>
    </row>
    <row r="126" spans="1:14" ht="27" customHeight="1">
      <c r="A126" s="61">
        <v>86</v>
      </c>
      <c r="B126" s="61" t="str">
        <f>IF(データ1!E87="","",(データ1!E87))</f>
        <v/>
      </c>
      <c r="C126" s="61" t="str">
        <f>IF('入力①'!E97="","",'入力①'!E97)</f>
        <v/>
      </c>
      <c r="D126" s="61" t="str">
        <f>IF('入力①'!G97="","",'入力①'!G97)</f>
        <v/>
      </c>
      <c r="E126" s="61" t="str">
        <f>IF('入力①'!H97="","",'入力①'!H97)</f>
        <v/>
      </c>
      <c r="F126" s="61" t="str">
        <f>IF('入力①'!I97="","",'入力①'!I97)</f>
        <v/>
      </c>
      <c r="G126" s="80"/>
      <c r="H126" s="85"/>
      <c r="I126" s="80"/>
      <c r="J126" s="85"/>
      <c r="K126" s="80"/>
      <c r="L126" s="85"/>
      <c r="M126" s="80"/>
      <c r="N126" s="85"/>
    </row>
    <row r="127" spans="1:14" ht="27" customHeight="1">
      <c r="A127" s="61">
        <v>87</v>
      </c>
      <c r="B127" s="61" t="str">
        <f>IF(データ1!E88="","",(データ1!E88))</f>
        <v/>
      </c>
      <c r="C127" s="61" t="str">
        <f>IF('入力①'!E98="","",'入力①'!E98)</f>
        <v/>
      </c>
      <c r="D127" s="61" t="str">
        <f>IF('入力①'!G98="","",'入力①'!G98)</f>
        <v/>
      </c>
      <c r="E127" s="61" t="str">
        <f>IF('入力①'!H98="","",'入力①'!H98)</f>
        <v/>
      </c>
      <c r="F127" s="61" t="str">
        <f>IF('入力①'!I98="","",'入力①'!I98)</f>
        <v/>
      </c>
      <c r="G127" s="80"/>
      <c r="H127" s="85"/>
      <c r="I127" s="80"/>
      <c r="J127" s="85"/>
      <c r="K127" s="80"/>
      <c r="L127" s="85"/>
      <c r="M127" s="80"/>
      <c r="N127" s="85"/>
    </row>
    <row r="128" spans="1:14" ht="27" customHeight="1">
      <c r="A128" s="61">
        <v>88</v>
      </c>
      <c r="B128" s="61" t="str">
        <f>IF(データ1!E89="","",(データ1!E89))</f>
        <v/>
      </c>
      <c r="C128" s="61" t="str">
        <f>IF('入力①'!E99="","",'入力①'!E99)</f>
        <v/>
      </c>
      <c r="D128" s="61" t="str">
        <f>IF('入力①'!G99="","",'入力①'!G99)</f>
        <v/>
      </c>
      <c r="E128" s="61" t="str">
        <f>IF('入力①'!H99="","",'入力①'!H99)</f>
        <v/>
      </c>
      <c r="F128" s="61" t="str">
        <f>IF('入力①'!I99="","",'入力①'!I99)</f>
        <v/>
      </c>
      <c r="G128" s="80"/>
      <c r="H128" s="85"/>
      <c r="I128" s="80"/>
      <c r="J128" s="85"/>
      <c r="K128" s="80"/>
      <c r="L128" s="85"/>
      <c r="M128" s="80"/>
      <c r="N128" s="85"/>
    </row>
    <row r="129" spans="1:14" ht="27" customHeight="1">
      <c r="A129" s="61">
        <v>89</v>
      </c>
      <c r="B129" s="61" t="str">
        <f>IF(データ1!E90="","",(データ1!E90))</f>
        <v/>
      </c>
      <c r="C129" s="61" t="str">
        <f>IF('入力①'!E100="","",'入力①'!E100)</f>
        <v/>
      </c>
      <c r="D129" s="61" t="str">
        <f>IF('入力①'!G100="","",'入力①'!G100)</f>
        <v/>
      </c>
      <c r="E129" s="61" t="str">
        <f>IF('入力①'!H100="","",'入力①'!H100)</f>
        <v/>
      </c>
      <c r="F129" s="61" t="str">
        <f>IF('入力①'!I100="","",'入力①'!I100)</f>
        <v/>
      </c>
      <c r="G129" s="80"/>
      <c r="H129" s="85"/>
      <c r="I129" s="80"/>
      <c r="J129" s="85"/>
      <c r="K129" s="80"/>
      <c r="L129" s="85"/>
      <c r="M129" s="80"/>
      <c r="N129" s="85"/>
    </row>
    <row r="130" spans="1:14" ht="27" customHeight="1">
      <c r="A130" s="61">
        <v>90</v>
      </c>
      <c r="B130" s="61" t="str">
        <f>IF(データ1!E91="","",(データ1!E91))</f>
        <v/>
      </c>
      <c r="C130" s="61" t="str">
        <f>IF('入力①'!E101="","",'入力①'!E101)</f>
        <v/>
      </c>
      <c r="D130" s="61" t="str">
        <f>IF('入力①'!G101="","",'入力①'!G101)</f>
        <v/>
      </c>
      <c r="E130" s="61" t="str">
        <f>IF('入力①'!H101="","",'入力①'!H101)</f>
        <v/>
      </c>
      <c r="F130" s="61" t="str">
        <f>IF('入力①'!I101="","",'入力①'!I101)</f>
        <v/>
      </c>
      <c r="G130" s="80"/>
      <c r="H130" s="85"/>
      <c r="I130" s="80"/>
      <c r="J130" s="85"/>
      <c r="K130" s="80"/>
      <c r="L130" s="85"/>
      <c r="M130" s="80"/>
      <c r="N130" s="85"/>
    </row>
    <row r="131" spans="1:14" ht="24" customHeight="1">
      <c r="A131" s="62"/>
      <c r="B131" s="68"/>
      <c r="C131" s="68"/>
      <c r="D131" s="68"/>
      <c r="E131" s="68"/>
      <c r="F131" s="68"/>
      <c r="G131" s="68"/>
      <c r="H131" s="68"/>
      <c r="I131" s="68"/>
      <c r="J131" s="95"/>
      <c r="K131" s="98" t="s">
        <v>81</v>
      </c>
      <c r="L131" s="104" t="str">
        <f>$L$37</f>
        <v/>
      </c>
      <c r="M131" s="104"/>
      <c r="N131" s="108"/>
    </row>
    <row r="132" spans="1:14">
      <c r="A132" s="63"/>
      <c r="B132" s="63"/>
      <c r="C132" s="63"/>
      <c r="D132" s="63"/>
      <c r="E132" s="63"/>
      <c r="F132" s="63"/>
      <c r="G132" s="63"/>
      <c r="H132" s="86"/>
      <c r="I132" s="63"/>
      <c r="J132" s="86"/>
      <c r="K132" s="63"/>
      <c r="L132" s="86"/>
      <c r="M132" s="63"/>
      <c r="N132" s="86"/>
    </row>
    <row r="133" spans="1:14" ht="21" customHeight="1">
      <c r="A133" s="64" t="s">
        <v>596</v>
      </c>
      <c r="B133" s="64" t="s">
        <v>21</v>
      </c>
      <c r="C133" s="69" t="s">
        <v>595</v>
      </c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</row>
    <row r="134" spans="1:14">
      <c r="A134" s="58"/>
      <c r="B134" s="58"/>
      <c r="C134" s="58"/>
      <c r="D134" s="58"/>
      <c r="E134" s="58"/>
      <c r="F134" s="58"/>
      <c r="G134" s="58"/>
      <c r="H134" s="82"/>
      <c r="I134" s="58"/>
      <c r="J134" s="82"/>
      <c r="K134" s="58"/>
      <c r="L134" s="82"/>
      <c r="M134" s="58"/>
      <c r="N134" s="82"/>
    </row>
    <row r="135" spans="1:14" ht="18" customHeight="1">
      <c r="A135" s="65" t="s">
        <v>299</v>
      </c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105" t="s">
        <v>474</v>
      </c>
      <c r="N135" s="109" t="str">
        <f>$N$41</f>
        <v/>
      </c>
    </row>
    <row r="136" spans="1:14" ht="24" customHeight="1">
      <c r="A136" s="58"/>
      <c r="B136" s="58"/>
      <c r="C136" s="58"/>
      <c r="D136" s="58"/>
      <c r="E136" s="58"/>
      <c r="F136" s="58"/>
      <c r="G136" s="81"/>
      <c r="H136" s="87"/>
      <c r="I136" s="91" t="s">
        <v>464</v>
      </c>
      <c r="J136" s="91"/>
      <c r="K136" s="99" t="str">
        <f>$K$42</f>
        <v/>
      </c>
      <c r="L136" s="99"/>
      <c r="M136" s="99"/>
      <c r="N136" s="99"/>
    </row>
    <row r="137" spans="1:14" ht="24" customHeight="1">
      <c r="A137" s="58"/>
      <c r="B137" s="58"/>
      <c r="C137" s="58"/>
      <c r="D137" s="58"/>
      <c r="E137" s="58"/>
      <c r="F137" s="58"/>
      <c r="G137" s="81"/>
      <c r="H137" s="87"/>
      <c r="I137" s="92" t="s">
        <v>45</v>
      </c>
      <c r="J137" s="92"/>
      <c r="K137" s="100" t="str">
        <f>$K$43</f>
        <v/>
      </c>
      <c r="L137" s="100"/>
      <c r="M137" s="100"/>
      <c r="N137" s="110"/>
    </row>
    <row r="138" spans="1:14">
      <c r="A138" s="58"/>
      <c r="B138" s="58"/>
      <c r="C138" s="58"/>
      <c r="D138" s="58"/>
      <c r="E138" s="58"/>
      <c r="F138" s="58"/>
      <c r="G138" s="81"/>
      <c r="H138" s="88"/>
      <c r="I138" s="93"/>
      <c r="J138" s="96"/>
      <c r="K138" s="101"/>
      <c r="L138" s="96"/>
      <c r="M138" s="101"/>
      <c r="N138" s="111"/>
    </row>
    <row r="139" spans="1:14" ht="18" customHeight="1">
      <c r="A139" s="65" t="s">
        <v>938</v>
      </c>
      <c r="B139" s="65"/>
      <c r="C139" s="65"/>
      <c r="D139" s="65"/>
      <c r="E139" s="65"/>
      <c r="F139" s="65"/>
      <c r="G139" s="65"/>
      <c r="H139" s="65"/>
      <c r="I139" s="65"/>
      <c r="J139" s="65"/>
      <c r="K139" s="81"/>
      <c r="L139" s="81"/>
      <c r="M139" s="81"/>
      <c r="N139" s="81"/>
    </row>
    <row r="140" spans="1:14" ht="18" customHeight="1">
      <c r="A140" s="65" t="s">
        <v>526</v>
      </c>
      <c r="B140" s="65"/>
      <c r="C140" s="65"/>
      <c r="D140" s="65"/>
      <c r="E140" s="65"/>
      <c r="F140" s="65"/>
      <c r="G140" s="65"/>
      <c r="H140" s="65"/>
      <c r="I140" s="65"/>
      <c r="J140" s="65"/>
      <c r="K140" s="81"/>
      <c r="L140" s="87"/>
      <c r="M140" s="81"/>
      <c r="N140" s="87"/>
    </row>
    <row r="141" spans="1:14" ht="6" customHeight="1">
      <c r="A141" s="65"/>
      <c r="B141" s="65"/>
      <c r="C141" s="65"/>
      <c r="D141" s="65"/>
      <c r="E141" s="65"/>
      <c r="F141" s="65"/>
      <c r="G141" s="65"/>
      <c r="H141" s="89"/>
      <c r="I141" s="65"/>
      <c r="J141" s="89"/>
      <c r="K141" s="81"/>
      <c r="L141" s="87"/>
      <c r="M141" s="81"/>
      <c r="N141" s="87"/>
    </row>
    <row r="142" spans="1:14"/>
  </sheetData>
  <sheetProtection password="CC81" sheet="1" objects="1" scenarios="1"/>
  <mergeCells count="78">
    <mergeCell ref="A1:B1"/>
    <mergeCell ref="E2:K2"/>
    <mergeCell ref="A4:C4"/>
    <mergeCell ref="D4:K4"/>
    <mergeCell ref="L4:N4"/>
    <mergeCell ref="G5:H5"/>
    <mergeCell ref="I5:J5"/>
    <mergeCell ref="K5:L5"/>
    <mergeCell ref="M5:N5"/>
    <mergeCell ref="A37:I37"/>
    <mergeCell ref="L37:N37"/>
    <mergeCell ref="A39:B39"/>
    <mergeCell ref="C39:N39"/>
    <mergeCell ref="A41:L41"/>
    <mergeCell ref="I42:J42"/>
    <mergeCell ref="K42:N42"/>
    <mergeCell ref="I43:J43"/>
    <mergeCell ref="K43:M43"/>
    <mergeCell ref="A45:N45"/>
    <mergeCell ref="A46:J46"/>
    <mergeCell ref="A48:B48"/>
    <mergeCell ref="E49:K49"/>
    <mergeCell ref="A51:C51"/>
    <mergeCell ref="D51:K51"/>
    <mergeCell ref="L51:N51"/>
    <mergeCell ref="G52:H52"/>
    <mergeCell ref="I52:J52"/>
    <mergeCell ref="K52:L52"/>
    <mergeCell ref="M52:N52"/>
    <mergeCell ref="A84:I84"/>
    <mergeCell ref="L84:N84"/>
    <mergeCell ref="A86:B86"/>
    <mergeCell ref="C86:N86"/>
    <mergeCell ref="A88:L88"/>
    <mergeCell ref="I89:J89"/>
    <mergeCell ref="K89:N89"/>
    <mergeCell ref="I90:J90"/>
    <mergeCell ref="K90:M90"/>
    <mergeCell ref="A92:N92"/>
    <mergeCell ref="A93:J93"/>
    <mergeCell ref="A95:B95"/>
    <mergeCell ref="E96:K96"/>
    <mergeCell ref="A98:C98"/>
    <mergeCell ref="D98:K98"/>
    <mergeCell ref="L98:N98"/>
    <mergeCell ref="G99:H99"/>
    <mergeCell ref="I99:J99"/>
    <mergeCell ref="K99:L99"/>
    <mergeCell ref="M99:N99"/>
    <mergeCell ref="A131:I131"/>
    <mergeCell ref="L131:N131"/>
    <mergeCell ref="A133:B133"/>
    <mergeCell ref="C133:N133"/>
    <mergeCell ref="A135:L135"/>
    <mergeCell ref="I136:J136"/>
    <mergeCell ref="K136:N136"/>
    <mergeCell ref="I137:J137"/>
    <mergeCell ref="K137:M137"/>
    <mergeCell ref="A139:N139"/>
    <mergeCell ref="A140:J140"/>
    <mergeCell ref="A5:A6"/>
    <mergeCell ref="B5:B6"/>
    <mergeCell ref="C5:C6"/>
    <mergeCell ref="D5:D6"/>
    <mergeCell ref="E5:E6"/>
    <mergeCell ref="F5:F6"/>
    <mergeCell ref="A52:A53"/>
    <mergeCell ref="B52:B53"/>
    <mergeCell ref="C52:C53"/>
    <mergeCell ref="D52:D53"/>
    <mergeCell ref="E52:E53"/>
    <mergeCell ref="F52:F53"/>
    <mergeCell ref="A99:A100"/>
    <mergeCell ref="B99:B100"/>
    <mergeCell ref="C99:C100"/>
    <mergeCell ref="D99:D100"/>
    <mergeCell ref="E99:E100"/>
    <mergeCell ref="F99:F100"/>
  </mergeCells>
  <phoneticPr fontId="8"/>
  <conditionalFormatting sqref="F7">
    <cfRule type="expression" dxfId="26" priority="2" stopIfTrue="1">
      <formula>$D7="女"</formula>
    </cfRule>
  </conditionalFormatting>
  <conditionalFormatting sqref="F8:F36">
    <cfRule type="expression" dxfId="25" priority="1" stopIfTrue="1">
      <formula>$D8="女"</formula>
    </cfRule>
  </conditionalFormatting>
  <conditionalFormatting sqref="G7:H7 B7:E7 J7 L7 N7">
    <cfRule type="expression" dxfId="24" priority="55" stopIfTrue="1">
      <formula>$D7="女"</formula>
    </cfRule>
  </conditionalFormatting>
  <conditionalFormatting sqref="B8:E36">
    <cfRule type="expression" dxfId="23" priority="54" stopIfTrue="1">
      <formula>$D8="女"</formula>
    </cfRule>
  </conditionalFormatting>
  <conditionalFormatting sqref="B54:F83">
    <cfRule type="expression" dxfId="22" priority="53" stopIfTrue="1">
      <formula>$D54="女"</formula>
    </cfRule>
  </conditionalFormatting>
  <conditionalFormatting sqref="B101:F130">
    <cfRule type="expression" dxfId="21" priority="52" stopIfTrue="1">
      <formula>$D101="女"</formula>
    </cfRule>
  </conditionalFormatting>
  <conditionalFormatting sqref="M7">
    <cfRule type="expression" dxfId="20" priority="49" stopIfTrue="1">
      <formula>$D7="女"</formula>
    </cfRule>
  </conditionalFormatting>
  <conditionalFormatting sqref="I7">
    <cfRule type="expression" dxfId="19" priority="32" stopIfTrue="1">
      <formula>$D7="女"</formula>
    </cfRule>
  </conditionalFormatting>
  <conditionalFormatting sqref="K7">
    <cfRule type="expression" dxfId="18" priority="31" stopIfTrue="1">
      <formula>$D7="女"</formula>
    </cfRule>
  </conditionalFormatting>
  <conditionalFormatting sqref="G8:H36 J8:J36 L8:L36 N8:N36">
    <cfRule type="expression" dxfId="17" priority="18" stopIfTrue="1">
      <formula>$D8="女"</formula>
    </cfRule>
  </conditionalFormatting>
  <conditionalFormatting sqref="M8:M36">
    <cfRule type="expression" dxfId="16" priority="17" stopIfTrue="1">
      <formula>$D8="女"</formula>
    </cfRule>
  </conditionalFormatting>
  <conditionalFormatting sqref="I8:I36">
    <cfRule type="expression" dxfId="15" priority="16" stopIfTrue="1">
      <formula>$D8="女"</formula>
    </cfRule>
  </conditionalFormatting>
  <conditionalFormatting sqref="K8:K36">
    <cfRule type="expression" dxfId="14" priority="15" stopIfTrue="1">
      <formula>$D8="女"</formula>
    </cfRule>
  </conditionalFormatting>
  <conditionalFormatting sqref="G54:H54 J54 L54 N54">
    <cfRule type="expression" dxfId="13" priority="14" stopIfTrue="1">
      <formula>$D54="女"</formula>
    </cfRule>
  </conditionalFormatting>
  <conditionalFormatting sqref="M54">
    <cfRule type="expression" dxfId="12" priority="13" stopIfTrue="1">
      <formula>$D54="女"</formula>
    </cfRule>
  </conditionalFormatting>
  <conditionalFormatting sqref="I54">
    <cfRule type="expression" dxfId="11" priority="12" stopIfTrue="1">
      <formula>$D54="女"</formula>
    </cfRule>
  </conditionalFormatting>
  <conditionalFormatting sqref="K54">
    <cfRule type="expression" dxfId="10" priority="11" stopIfTrue="1">
      <formula>$D54="女"</formula>
    </cfRule>
  </conditionalFormatting>
  <conditionalFormatting sqref="G55:H83 J55:J83 L55:L83 N55:N83">
    <cfRule type="expression" dxfId="9" priority="10" stopIfTrue="1">
      <formula>$D55="女"</formula>
    </cfRule>
  </conditionalFormatting>
  <conditionalFormatting sqref="M55:M83">
    <cfRule type="expression" dxfId="8" priority="9" stopIfTrue="1">
      <formula>$D55="女"</formula>
    </cfRule>
  </conditionalFormatting>
  <conditionalFormatting sqref="I55:I83">
    <cfRule type="expression" dxfId="7" priority="8" stopIfTrue="1">
      <formula>$D55="女"</formula>
    </cfRule>
  </conditionalFormatting>
  <conditionalFormatting sqref="K55:K83">
    <cfRule type="expression" dxfId="6" priority="7" stopIfTrue="1">
      <formula>$D55="女"</formula>
    </cfRule>
  </conditionalFormatting>
  <conditionalFormatting sqref="G101:H130 J101:J130 L101:L130 N101:N130">
    <cfRule type="expression" dxfId="5" priority="6" stopIfTrue="1">
      <formula>$D101="女"</formula>
    </cfRule>
  </conditionalFormatting>
  <conditionalFormatting sqref="M101:M130">
    <cfRule type="expression" dxfId="4" priority="5" stopIfTrue="1">
      <formula>$D101="女"</formula>
    </cfRule>
  </conditionalFormatting>
  <conditionalFormatting sqref="I101:I130">
    <cfRule type="expression" dxfId="3" priority="4" stopIfTrue="1">
      <formula>$D101="女"</formula>
    </cfRule>
  </conditionalFormatting>
  <conditionalFormatting sqref="K101:K130">
    <cfRule type="expression" dxfId="2" priority="3" stopIfTrue="1">
      <formula>$D101="女"</formula>
    </cfRule>
  </conditionalFormatting>
  <dataValidations count="3">
    <dataValidation allowBlank="1" showDropDown="0" showInputMessage="1" showErrorMessage="1" promptTitle="最高記録" prompt="半角英数字で入力します。_x000a_例:12秒34→「12.34」_x000a_例:2分34秒56→「2.34.56」_x000a_例:5m67→「5m67」" sqref="L54:L83 N54:N83 J54:J83 J7:J36 N7:N36 L7:L36 H54:H83 H7:H36 L101:L130 N101:N130 J101:J130 H101:H130"/>
    <dataValidation type="list" errorStyle="warning" allowBlank="1" showDropDown="0" showInputMessage="1" showErrorMessage="1" errorTitle="確認" error="入力した種目名を確認してください。" promptTitle="種目" prompt="種目名を選択します。_x000a_【注意】競技会の要項を必ず確認してから入力してください。_x000a_＊リレーは4列目の「リレー」で選択できます。" sqref="I7:I36 G7:G36 I54:I83 G54:G83 I101:I130 G101:G130 K7:K36 K54:K83 K101:K130">
      <formula1>INDIRECT($D$4&amp;$D7)</formula1>
    </dataValidation>
    <dataValidation type="list" errorStyle="warning" allowBlank="1" showDropDown="0" showInputMessage="1" showErrorMessage="1" errorTitle="確認" error="入力した種目名を確認してください。" promptTitle="種目" prompt="リレー種目を選択します。_x000a_【注意】競技会の要項を必ず確認してから入力してください。" sqref="M7:M36 M54:M83 M101:M130">
      <formula1>INDIRECT($D$4&amp;$M$5&amp;$D7)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2" fitToWidth="1" fitToHeight="1" orientation="portrait" usePrinterDefaults="1" r:id="rId1"/>
  <rowBreaks count="2" manualBreakCount="2">
    <brk id="47" max="13" man="1"/>
    <brk id="9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N95"/>
  <sheetViews>
    <sheetView showGridLines="0" view="pageBreakPreview" zoomScaleSheetLayoutView="100" workbookViewId="0">
      <pane ySplit="1" topLeftCell="A2" activePane="bottomLeft" state="frozen"/>
      <selection pane="bottomLeft" activeCell="B2" sqref="B2:B4"/>
    </sheetView>
  </sheetViews>
  <sheetFormatPr defaultColWidth="0" defaultRowHeight="13" zeroHeight="1"/>
  <cols>
    <col min="1" max="1" width="4.109375" style="1" bestFit="1" customWidth="1"/>
    <col min="2" max="2" width="15.33203125" style="1" customWidth="1"/>
    <col min="3" max="3" width="9.21875" style="1" customWidth="1"/>
    <col min="4" max="4" width="10.21875" style="1" customWidth="1"/>
    <col min="5" max="5" width="8.21875" style="1" customWidth="1"/>
    <col min="6" max="6" width="10.21875" style="1" customWidth="1"/>
    <col min="7" max="11" width="10.21875" style="2" customWidth="1"/>
    <col min="12" max="12" width="2.21875" style="1" customWidth="1"/>
    <col min="13" max="16384" width="10.21875" style="1" hidden="1" customWidth="1"/>
  </cols>
  <sheetData>
    <row r="1" spans="1:14" s="2" customFormat="1">
      <c r="A1" s="112" t="s">
        <v>205</v>
      </c>
      <c r="B1" s="116" t="s">
        <v>507</v>
      </c>
      <c r="C1" s="116" t="s">
        <v>195</v>
      </c>
      <c r="D1" s="120" t="s">
        <v>605</v>
      </c>
      <c r="E1" s="26"/>
      <c r="F1" s="127" t="s">
        <v>602</v>
      </c>
      <c r="G1" s="129" t="s">
        <v>604</v>
      </c>
      <c r="H1" s="133" t="s">
        <v>573</v>
      </c>
      <c r="I1" s="133" t="s">
        <v>485</v>
      </c>
      <c r="J1" s="137" t="s">
        <v>153</v>
      </c>
      <c r="K1" s="141" t="s">
        <v>97</v>
      </c>
      <c r="M1" s="2">
        <f>'入力①'!C2</f>
        <v>0</v>
      </c>
      <c r="N1" s="2" t="s">
        <v>620</v>
      </c>
    </row>
    <row r="2" spans="1:14">
      <c r="A2" s="113">
        <v>1</v>
      </c>
      <c r="B2" s="117"/>
      <c r="C2" s="117"/>
      <c r="D2" s="121"/>
      <c r="E2" s="124" t="s">
        <v>136</v>
      </c>
      <c r="F2" s="128"/>
      <c r="G2" s="130"/>
      <c r="H2" s="134"/>
      <c r="I2" s="134"/>
      <c r="J2" s="138"/>
      <c r="K2" s="142"/>
      <c r="M2" s="1">
        <f>$B$2</f>
        <v>0</v>
      </c>
    </row>
    <row r="3" spans="1:14">
      <c r="A3" s="114"/>
      <c r="B3" s="118"/>
      <c r="C3" s="118"/>
      <c r="D3" s="122"/>
      <c r="E3" s="125" t="s">
        <v>815</v>
      </c>
      <c r="F3" s="125" t="str">
        <f>IF(F2="","",VLOOKUP(F2,'入力①'!$C$12:$E$101,2))</f>
        <v/>
      </c>
      <c r="G3" s="131" t="str">
        <f>IF(G2="","",VLOOKUP(G2,'入力①'!$C$12:$E$101,2))</f>
        <v/>
      </c>
      <c r="H3" s="135" t="str">
        <f>IF(H2="","",VLOOKUP(H2,'入力①'!$C$12:$E$101,2))</f>
        <v/>
      </c>
      <c r="I3" s="135" t="str">
        <f>IF(I2="","",VLOOKUP(I2,'入力①'!$C$12:$E$101,2))</f>
        <v/>
      </c>
      <c r="J3" s="139" t="str">
        <f>IF(J2="","",VLOOKUP(J2,'入力①'!$C$12:$E$101,2))</f>
        <v/>
      </c>
      <c r="K3" s="143" t="str">
        <f>IF(K2="","",VLOOKUP(K2,'入力①'!$C$12:$E$101,2))</f>
        <v/>
      </c>
      <c r="M3" s="1">
        <f>$B$2</f>
        <v>0</v>
      </c>
    </row>
    <row r="4" spans="1:14">
      <c r="A4" s="115"/>
      <c r="B4" s="119"/>
      <c r="C4" s="119"/>
      <c r="D4" s="123"/>
      <c r="E4" s="126" t="s">
        <v>597</v>
      </c>
      <c r="F4" s="126" t="str">
        <f>IF(F2="","",VLOOKUP(F2,'入力①'!$C$12:$E$101,3))</f>
        <v/>
      </c>
      <c r="G4" s="132" t="str">
        <f>IF(G2="","",VLOOKUP(G2,'入力①'!$C$12:$E$101,3))</f>
        <v/>
      </c>
      <c r="H4" s="136" t="str">
        <f>IF(H2="","",VLOOKUP(H2,'入力①'!$C$12:$E$101,3))</f>
        <v/>
      </c>
      <c r="I4" s="136" t="str">
        <f>IF(I2="","",VLOOKUP(I2,'入力①'!$C$12:$E$101,3))</f>
        <v/>
      </c>
      <c r="J4" s="140" t="str">
        <f>IF(J2="","",VLOOKUP(J2,'入力①'!$C$12:$E$101,3))</f>
        <v/>
      </c>
      <c r="K4" s="144" t="str">
        <f>IF(K2="","",VLOOKUP(K2,'入力①'!$C$12:$E$101,3))</f>
        <v/>
      </c>
      <c r="M4" s="1">
        <f>$B$2</f>
        <v>0</v>
      </c>
    </row>
    <row r="5" spans="1:14">
      <c r="A5" s="113">
        <v>2</v>
      </c>
      <c r="B5" s="117"/>
      <c r="C5" s="117"/>
      <c r="D5" s="121"/>
      <c r="E5" s="124" t="s">
        <v>136</v>
      </c>
      <c r="F5" s="128"/>
      <c r="G5" s="130"/>
      <c r="H5" s="134"/>
      <c r="I5" s="134"/>
      <c r="J5" s="138"/>
      <c r="K5" s="142"/>
      <c r="M5" s="1">
        <f>$B$5</f>
        <v>0</v>
      </c>
    </row>
    <row r="6" spans="1:14">
      <c r="A6" s="114"/>
      <c r="B6" s="118"/>
      <c r="C6" s="118"/>
      <c r="D6" s="122"/>
      <c r="E6" s="125" t="s">
        <v>815</v>
      </c>
      <c r="F6" s="125" t="str">
        <f>IF(F5="","",VLOOKUP(F5,'入力①'!$C$12:$E$101,2))</f>
        <v/>
      </c>
      <c r="G6" s="131" t="str">
        <f>IF(G5="","",VLOOKUP(G5,'入力①'!$C$12:$E$101,2))</f>
        <v/>
      </c>
      <c r="H6" s="135" t="str">
        <f>IF(H5="","",VLOOKUP(H5,'入力①'!$C$12:$E$101,2))</f>
        <v/>
      </c>
      <c r="I6" s="135" t="str">
        <f>IF(I5="","",VLOOKUP(I5,'入力①'!$C$12:$E$101,2))</f>
        <v/>
      </c>
      <c r="J6" s="139" t="str">
        <f>IF(J5="","",VLOOKUP(J5,'入力①'!$C$12:$E$101,2))</f>
        <v/>
      </c>
      <c r="K6" s="143" t="str">
        <f>IF(K5="","",VLOOKUP(K5,'入力①'!$C$12:$E$101,2))</f>
        <v/>
      </c>
      <c r="M6" s="1">
        <f>$B$5</f>
        <v>0</v>
      </c>
    </row>
    <row r="7" spans="1:14">
      <c r="A7" s="115"/>
      <c r="B7" s="119"/>
      <c r="C7" s="119"/>
      <c r="D7" s="123"/>
      <c r="E7" s="126" t="s">
        <v>597</v>
      </c>
      <c r="F7" s="126" t="str">
        <f>IF(F5="","",VLOOKUP(F5,'入力①'!$C$12:$E$101,3))</f>
        <v/>
      </c>
      <c r="G7" s="132" t="str">
        <f>IF(G5="","",VLOOKUP(G5,'入力①'!$C$12:$E$101,3))</f>
        <v/>
      </c>
      <c r="H7" s="136" t="str">
        <f>IF(H5="","",VLOOKUP(H5,'入力①'!$C$12:$E$101,3))</f>
        <v/>
      </c>
      <c r="I7" s="136" t="str">
        <f>IF(I5="","",VLOOKUP(I5,'入力①'!$C$12:$E$101,3))</f>
        <v/>
      </c>
      <c r="J7" s="140" t="str">
        <f>IF(J5="","",VLOOKUP(J5,'入力①'!$C$12:$E$101,3))</f>
        <v/>
      </c>
      <c r="K7" s="144" t="str">
        <f>IF(K5="","",VLOOKUP(K5,'入力①'!$C$12:$E$101,3))</f>
        <v/>
      </c>
      <c r="M7" s="1">
        <f>$B$5</f>
        <v>0</v>
      </c>
    </row>
    <row r="8" spans="1:14">
      <c r="A8" s="113">
        <v>3</v>
      </c>
      <c r="B8" s="117"/>
      <c r="C8" s="117"/>
      <c r="D8" s="121"/>
      <c r="E8" s="124" t="s">
        <v>136</v>
      </c>
      <c r="F8" s="128"/>
      <c r="G8" s="130"/>
      <c r="H8" s="134"/>
      <c r="I8" s="134"/>
      <c r="J8" s="138"/>
      <c r="K8" s="142"/>
      <c r="M8" s="1">
        <f>$B$8</f>
        <v>0</v>
      </c>
    </row>
    <row r="9" spans="1:14">
      <c r="A9" s="114"/>
      <c r="B9" s="118"/>
      <c r="C9" s="118"/>
      <c r="D9" s="122"/>
      <c r="E9" s="125" t="s">
        <v>815</v>
      </c>
      <c r="F9" s="125" t="str">
        <f>IF(F8="","",VLOOKUP(F8,'入力①'!$C$12:$E$101,2))</f>
        <v/>
      </c>
      <c r="G9" s="131" t="str">
        <f>IF(G8="","",VLOOKUP(G8,'入力①'!$C$12:$E$101,2))</f>
        <v/>
      </c>
      <c r="H9" s="135" t="str">
        <f>IF(H8="","",VLOOKUP(H8,'入力①'!$C$12:$E$101,2))</f>
        <v/>
      </c>
      <c r="I9" s="135" t="str">
        <f>IF(I8="","",VLOOKUP(I8,'入力①'!$C$12:$E$101,2))</f>
        <v/>
      </c>
      <c r="J9" s="139" t="str">
        <f>IF(J8="","",VLOOKUP(J8,'入力①'!$C$12:$E$101,2))</f>
        <v/>
      </c>
      <c r="K9" s="143" t="str">
        <f>IF(K8="","",VLOOKUP(K8,'入力①'!$C$12:$E$101,2))</f>
        <v/>
      </c>
      <c r="M9" s="1">
        <f>$B$8</f>
        <v>0</v>
      </c>
    </row>
    <row r="10" spans="1:14">
      <c r="A10" s="115"/>
      <c r="B10" s="119"/>
      <c r="C10" s="119"/>
      <c r="D10" s="123"/>
      <c r="E10" s="126" t="s">
        <v>597</v>
      </c>
      <c r="F10" s="126" t="str">
        <f>IF(F8="","",VLOOKUP(F8,'入力①'!$C$12:$E$101,3))</f>
        <v/>
      </c>
      <c r="G10" s="132" t="str">
        <f>IF(G8="","",VLOOKUP(G8,'入力①'!$C$12:$E$101,3))</f>
        <v/>
      </c>
      <c r="H10" s="136" t="str">
        <f>IF(H8="","",VLOOKUP(H8,'入力①'!$C$12:$E$101,3))</f>
        <v/>
      </c>
      <c r="I10" s="136" t="str">
        <f>IF(I8="","",VLOOKUP(I8,'入力①'!$C$12:$E$101,3))</f>
        <v/>
      </c>
      <c r="J10" s="140" t="str">
        <f>IF(J8="","",VLOOKUP(J8,'入力①'!$C$12:$E$101,3))</f>
        <v/>
      </c>
      <c r="K10" s="144" t="str">
        <f>IF(K8="","",VLOOKUP(K8,'入力①'!$C$12:$E$101,3))</f>
        <v/>
      </c>
      <c r="M10" s="1">
        <f>$B$8</f>
        <v>0</v>
      </c>
    </row>
    <row r="11" spans="1:14">
      <c r="A11" s="113">
        <v>4</v>
      </c>
      <c r="B11" s="117"/>
      <c r="C11" s="117"/>
      <c r="D11" s="121"/>
      <c r="E11" s="124" t="s">
        <v>136</v>
      </c>
      <c r="F11" s="128"/>
      <c r="G11" s="130"/>
      <c r="H11" s="134"/>
      <c r="I11" s="134"/>
      <c r="J11" s="138"/>
      <c r="K11" s="142"/>
      <c r="M11" s="1">
        <f>$B$11</f>
        <v>0</v>
      </c>
    </row>
    <row r="12" spans="1:14">
      <c r="A12" s="114"/>
      <c r="B12" s="118"/>
      <c r="C12" s="118"/>
      <c r="D12" s="122"/>
      <c r="E12" s="125" t="s">
        <v>815</v>
      </c>
      <c r="F12" s="125" t="str">
        <f>IF(F11="","",VLOOKUP(F11,'入力①'!$C$12:$E$101,2))</f>
        <v/>
      </c>
      <c r="G12" s="131" t="str">
        <f>IF(G11="","",VLOOKUP(G11,'入力①'!$C$12:$E$101,2))</f>
        <v/>
      </c>
      <c r="H12" s="135" t="str">
        <f>IF(H11="","",VLOOKUP(H11,'入力①'!$C$12:$E$101,2))</f>
        <v/>
      </c>
      <c r="I12" s="135" t="str">
        <f>IF(I11="","",VLOOKUP(I11,'入力①'!$C$12:$E$101,2))</f>
        <v/>
      </c>
      <c r="J12" s="139" t="str">
        <f>IF(J11="","",VLOOKUP(J11,'入力①'!$C$12:$E$101,2))</f>
        <v/>
      </c>
      <c r="K12" s="143" t="str">
        <f>IF(K11="","",VLOOKUP(K11,'入力①'!$C$12:$E$101,2))</f>
        <v/>
      </c>
      <c r="M12" s="1">
        <f>$B$11</f>
        <v>0</v>
      </c>
    </row>
    <row r="13" spans="1:14">
      <c r="A13" s="115"/>
      <c r="B13" s="119"/>
      <c r="C13" s="119"/>
      <c r="D13" s="123"/>
      <c r="E13" s="126" t="s">
        <v>597</v>
      </c>
      <c r="F13" s="126" t="str">
        <f>IF(F11="","",VLOOKUP(F11,'入力①'!$C$12:$E$101,3))</f>
        <v/>
      </c>
      <c r="G13" s="132" t="str">
        <f>IF(G11="","",VLOOKUP(G11,'入力①'!$C$12:$E$101,3))</f>
        <v/>
      </c>
      <c r="H13" s="136" t="str">
        <f>IF(H11="","",VLOOKUP(H11,'入力①'!$C$12:$E$101,3))</f>
        <v/>
      </c>
      <c r="I13" s="136" t="str">
        <f>IF(I11="","",VLOOKUP(I11,'入力①'!$C$12:$E$101,3))</f>
        <v/>
      </c>
      <c r="J13" s="140" t="str">
        <f>IF(J11="","",VLOOKUP(J11,'入力①'!$C$12:$E$101,3))</f>
        <v/>
      </c>
      <c r="K13" s="144" t="str">
        <f>IF(K11="","",VLOOKUP(K11,'入力①'!$C$12:$E$101,3))</f>
        <v/>
      </c>
      <c r="M13" s="1">
        <f>$B$11</f>
        <v>0</v>
      </c>
    </row>
    <row r="14" spans="1:14">
      <c r="A14" s="113">
        <v>5</v>
      </c>
      <c r="B14" s="117"/>
      <c r="C14" s="117"/>
      <c r="D14" s="121"/>
      <c r="E14" s="124" t="s">
        <v>136</v>
      </c>
      <c r="F14" s="128"/>
      <c r="G14" s="130"/>
      <c r="H14" s="134"/>
      <c r="I14" s="134"/>
      <c r="J14" s="138"/>
      <c r="K14" s="142"/>
      <c r="M14" s="1">
        <f>$B$14</f>
        <v>0</v>
      </c>
    </row>
    <row r="15" spans="1:14">
      <c r="A15" s="114"/>
      <c r="B15" s="118"/>
      <c r="C15" s="118"/>
      <c r="D15" s="122"/>
      <c r="E15" s="125" t="s">
        <v>815</v>
      </c>
      <c r="F15" s="125" t="str">
        <f>IF(F14="","",VLOOKUP(F14,'入力①'!$C$12:$E$101,2))</f>
        <v/>
      </c>
      <c r="G15" s="131" t="str">
        <f>IF(G14="","",VLOOKUP(G14,'入力①'!$C$12:$E$101,2))</f>
        <v/>
      </c>
      <c r="H15" s="135" t="str">
        <f>IF(H14="","",VLOOKUP(H14,'入力①'!$C$12:$E$101,2))</f>
        <v/>
      </c>
      <c r="I15" s="135" t="str">
        <f>IF(I14="","",VLOOKUP(I14,'入力①'!$C$12:$E$101,2))</f>
        <v/>
      </c>
      <c r="J15" s="139" t="str">
        <f>IF(J14="","",VLOOKUP(J14,'入力①'!$C$12:$E$101,2))</f>
        <v/>
      </c>
      <c r="K15" s="143" t="str">
        <f>IF(K14="","",VLOOKUP(K14,'入力①'!$C$12:$E$101,2))</f>
        <v/>
      </c>
      <c r="M15" s="1">
        <f>$B$14</f>
        <v>0</v>
      </c>
    </row>
    <row r="16" spans="1:14">
      <c r="A16" s="115"/>
      <c r="B16" s="119"/>
      <c r="C16" s="119"/>
      <c r="D16" s="123"/>
      <c r="E16" s="126" t="s">
        <v>597</v>
      </c>
      <c r="F16" s="126" t="str">
        <f>IF(F14="","",VLOOKUP(F14,'入力①'!$C$12:$E$101,3))</f>
        <v/>
      </c>
      <c r="G16" s="132" t="str">
        <f>IF(G14="","",VLOOKUP(G14,'入力①'!$C$12:$E$101,3))</f>
        <v/>
      </c>
      <c r="H16" s="136" t="str">
        <f>IF(H14="","",VLOOKUP(H14,'入力①'!$C$12:$E$101,3))</f>
        <v/>
      </c>
      <c r="I16" s="136" t="str">
        <f>IF(I14="","",VLOOKUP(I14,'入力①'!$C$12:$E$101,3))</f>
        <v/>
      </c>
      <c r="J16" s="140" t="str">
        <f>IF(J14="","",VLOOKUP(J14,'入力①'!$C$12:$E$101,3))</f>
        <v/>
      </c>
      <c r="K16" s="144" t="str">
        <f>IF(K14="","",VLOOKUP(K14,'入力①'!$C$12:$E$101,3))</f>
        <v/>
      </c>
      <c r="M16" s="1">
        <f>$B$14</f>
        <v>0</v>
      </c>
    </row>
    <row r="17" spans="1:13">
      <c r="A17" s="113">
        <v>6</v>
      </c>
      <c r="B17" s="117"/>
      <c r="C17" s="117"/>
      <c r="D17" s="121"/>
      <c r="E17" s="124" t="s">
        <v>136</v>
      </c>
      <c r="F17" s="128"/>
      <c r="G17" s="130"/>
      <c r="H17" s="134"/>
      <c r="I17" s="134"/>
      <c r="J17" s="138"/>
      <c r="K17" s="142"/>
      <c r="M17" s="1">
        <f>$B$17</f>
        <v>0</v>
      </c>
    </row>
    <row r="18" spans="1:13">
      <c r="A18" s="114"/>
      <c r="B18" s="118"/>
      <c r="C18" s="118"/>
      <c r="D18" s="122"/>
      <c r="E18" s="125" t="s">
        <v>815</v>
      </c>
      <c r="F18" s="125" t="str">
        <f>IF(F17="","",VLOOKUP(F17,'入力①'!$C$12:$E$101,2))</f>
        <v/>
      </c>
      <c r="G18" s="131" t="str">
        <f>IF(G17="","",VLOOKUP(G17,'入力①'!$C$12:$E$101,2))</f>
        <v/>
      </c>
      <c r="H18" s="135" t="str">
        <f>IF(H17="","",VLOOKUP(H17,'入力①'!$C$12:$E$101,2))</f>
        <v/>
      </c>
      <c r="I18" s="135" t="str">
        <f>IF(I17="","",VLOOKUP(I17,'入力①'!$C$12:$E$101,2))</f>
        <v/>
      </c>
      <c r="J18" s="139" t="str">
        <f>IF(J17="","",VLOOKUP(J17,'入力①'!$C$12:$E$101,2))</f>
        <v/>
      </c>
      <c r="K18" s="143" t="str">
        <f>IF(K17="","",VLOOKUP(K17,'入力①'!$C$12:$E$101,2))</f>
        <v/>
      </c>
      <c r="M18" s="1">
        <f>$B$17</f>
        <v>0</v>
      </c>
    </row>
    <row r="19" spans="1:13">
      <c r="A19" s="115"/>
      <c r="B19" s="119"/>
      <c r="C19" s="119"/>
      <c r="D19" s="123"/>
      <c r="E19" s="126" t="s">
        <v>597</v>
      </c>
      <c r="F19" s="126" t="str">
        <f>IF(F17="","",VLOOKUP(F17,'入力①'!$C$12:$E$101,3))</f>
        <v/>
      </c>
      <c r="G19" s="132" t="str">
        <f>IF(G17="","",VLOOKUP(G17,'入力①'!$C$12:$E$101,3))</f>
        <v/>
      </c>
      <c r="H19" s="136" t="str">
        <f>IF(H17="","",VLOOKUP(H17,'入力①'!$C$12:$E$101,3))</f>
        <v/>
      </c>
      <c r="I19" s="136" t="str">
        <f>IF(I17="","",VLOOKUP(I17,'入力①'!$C$12:$E$101,3))</f>
        <v/>
      </c>
      <c r="J19" s="140" t="str">
        <f>IF(J17="","",VLOOKUP(J17,'入力①'!$C$12:$E$101,3))</f>
        <v/>
      </c>
      <c r="K19" s="144" t="str">
        <f>IF(K17="","",VLOOKUP(K17,'入力①'!$C$12:$E$101,3))</f>
        <v/>
      </c>
      <c r="M19" s="1">
        <f>$B$17</f>
        <v>0</v>
      </c>
    </row>
    <row r="20" spans="1:13">
      <c r="A20" s="113">
        <v>7</v>
      </c>
      <c r="B20" s="117"/>
      <c r="C20" s="117"/>
      <c r="D20" s="121"/>
      <c r="E20" s="124" t="s">
        <v>136</v>
      </c>
      <c r="F20" s="128"/>
      <c r="G20" s="130"/>
      <c r="H20" s="134"/>
      <c r="I20" s="134"/>
      <c r="J20" s="138"/>
      <c r="K20" s="142"/>
      <c r="M20" s="1">
        <f>$B$20</f>
        <v>0</v>
      </c>
    </row>
    <row r="21" spans="1:13">
      <c r="A21" s="114"/>
      <c r="B21" s="118"/>
      <c r="C21" s="118"/>
      <c r="D21" s="122"/>
      <c r="E21" s="125" t="s">
        <v>815</v>
      </c>
      <c r="F21" s="125" t="str">
        <f>IF(F20="","",VLOOKUP(F20,'入力①'!$C$12:$E$101,2))</f>
        <v/>
      </c>
      <c r="G21" s="131" t="str">
        <f>IF(G20="","",VLOOKUP(G20,'入力①'!$C$12:$E$101,2))</f>
        <v/>
      </c>
      <c r="H21" s="135" t="str">
        <f>IF(H20="","",VLOOKUP(H20,'入力①'!$C$12:$E$101,2))</f>
        <v/>
      </c>
      <c r="I21" s="135" t="str">
        <f>IF(I20="","",VLOOKUP(I20,'入力①'!$C$12:$E$101,2))</f>
        <v/>
      </c>
      <c r="J21" s="139" t="str">
        <f>IF(J20="","",VLOOKUP(J20,'入力①'!$C$12:$E$101,2))</f>
        <v/>
      </c>
      <c r="K21" s="143" t="str">
        <f>IF(K20="","",VLOOKUP(K20,'入力①'!$C$12:$E$101,2))</f>
        <v/>
      </c>
      <c r="M21" s="1">
        <f>$B$20</f>
        <v>0</v>
      </c>
    </row>
    <row r="22" spans="1:13">
      <c r="A22" s="115"/>
      <c r="B22" s="119"/>
      <c r="C22" s="119"/>
      <c r="D22" s="123"/>
      <c r="E22" s="126" t="s">
        <v>597</v>
      </c>
      <c r="F22" s="126" t="str">
        <f>IF(F20="","",VLOOKUP(F20,'入力①'!$C$12:$E$101,3))</f>
        <v/>
      </c>
      <c r="G22" s="132" t="str">
        <f>IF(G20="","",VLOOKUP(G20,'入力①'!$C$12:$E$101,3))</f>
        <v/>
      </c>
      <c r="H22" s="136" t="str">
        <f>IF(H20="","",VLOOKUP(H20,'入力①'!$C$12:$E$101,3))</f>
        <v/>
      </c>
      <c r="I22" s="136" t="str">
        <f>IF(I20="","",VLOOKUP(I20,'入力①'!$C$12:$E$101,3))</f>
        <v/>
      </c>
      <c r="J22" s="140" t="str">
        <f>IF(J20="","",VLOOKUP(J20,'入力①'!$C$12:$E$101,3))</f>
        <v/>
      </c>
      <c r="K22" s="144" t="str">
        <f>IF(K20="","",VLOOKUP(K20,'入力①'!$C$12:$E$101,3))</f>
        <v/>
      </c>
      <c r="M22" s="1">
        <f>$B$20</f>
        <v>0</v>
      </c>
    </row>
    <row r="23" spans="1:13">
      <c r="A23" s="113">
        <v>8</v>
      </c>
      <c r="B23" s="117"/>
      <c r="C23" s="117"/>
      <c r="D23" s="121"/>
      <c r="E23" s="124" t="s">
        <v>136</v>
      </c>
      <c r="F23" s="128"/>
      <c r="G23" s="130"/>
      <c r="H23" s="134"/>
      <c r="I23" s="134"/>
      <c r="J23" s="138"/>
      <c r="K23" s="142"/>
      <c r="M23" s="1">
        <f>$B$23</f>
        <v>0</v>
      </c>
    </row>
    <row r="24" spans="1:13">
      <c r="A24" s="114"/>
      <c r="B24" s="118"/>
      <c r="C24" s="118"/>
      <c r="D24" s="122"/>
      <c r="E24" s="125" t="s">
        <v>815</v>
      </c>
      <c r="F24" s="125" t="str">
        <f>IF(F23="","",VLOOKUP(F23,'入力①'!$C$12:$E$101,2))</f>
        <v/>
      </c>
      <c r="G24" s="131" t="str">
        <f>IF(G23="","",VLOOKUP(G23,'入力①'!$C$12:$E$101,2))</f>
        <v/>
      </c>
      <c r="H24" s="135" t="str">
        <f>IF(H23="","",VLOOKUP(H23,'入力①'!$C$12:$E$101,2))</f>
        <v/>
      </c>
      <c r="I24" s="135" t="str">
        <f>IF(I23="","",VLOOKUP(I23,'入力①'!$C$12:$E$101,2))</f>
        <v/>
      </c>
      <c r="J24" s="139" t="str">
        <f>IF(J23="","",VLOOKUP(J23,'入力①'!$C$12:$E$101,2))</f>
        <v/>
      </c>
      <c r="K24" s="143" t="str">
        <f>IF(K23="","",VLOOKUP(K23,'入力①'!$C$12:$E$101,2))</f>
        <v/>
      </c>
      <c r="M24" s="1">
        <f>$B$23</f>
        <v>0</v>
      </c>
    </row>
    <row r="25" spans="1:13">
      <c r="A25" s="115"/>
      <c r="B25" s="119"/>
      <c r="C25" s="119"/>
      <c r="D25" s="123"/>
      <c r="E25" s="126" t="s">
        <v>597</v>
      </c>
      <c r="F25" s="126" t="str">
        <f>IF(F23="","",VLOOKUP(F23,'入力①'!$C$12:$E$101,3))</f>
        <v/>
      </c>
      <c r="G25" s="132" t="str">
        <f>IF(G23="","",VLOOKUP(G23,'入力①'!$C$12:$E$101,3))</f>
        <v/>
      </c>
      <c r="H25" s="136" t="str">
        <f>IF(H23="","",VLOOKUP(H23,'入力①'!$C$12:$E$101,3))</f>
        <v/>
      </c>
      <c r="I25" s="136" t="str">
        <f>IF(I23="","",VLOOKUP(I23,'入力①'!$C$12:$E$101,3))</f>
        <v/>
      </c>
      <c r="J25" s="140" t="str">
        <f>IF(J23="","",VLOOKUP(J23,'入力①'!$C$12:$E$101,3))</f>
        <v/>
      </c>
      <c r="K25" s="144" t="str">
        <f>IF(K23="","",VLOOKUP(K23,'入力①'!$C$12:$E$101,3))</f>
        <v/>
      </c>
      <c r="M25" s="1">
        <f>$B$23</f>
        <v>0</v>
      </c>
    </row>
    <row r="26" spans="1:13">
      <c r="A26" s="113">
        <v>9</v>
      </c>
      <c r="B26" s="117"/>
      <c r="C26" s="117"/>
      <c r="D26" s="121"/>
      <c r="E26" s="124" t="s">
        <v>136</v>
      </c>
      <c r="F26" s="128"/>
      <c r="G26" s="130"/>
      <c r="H26" s="134"/>
      <c r="I26" s="134"/>
      <c r="J26" s="138"/>
      <c r="K26" s="142"/>
      <c r="M26" s="1">
        <f>$B$26</f>
        <v>0</v>
      </c>
    </row>
    <row r="27" spans="1:13">
      <c r="A27" s="114"/>
      <c r="B27" s="118"/>
      <c r="C27" s="118"/>
      <c r="D27" s="122"/>
      <c r="E27" s="125" t="s">
        <v>815</v>
      </c>
      <c r="F27" s="125" t="str">
        <f>IF(F26="","",VLOOKUP(F26,'入力①'!$C$12:$E$101,2))</f>
        <v/>
      </c>
      <c r="G27" s="131" t="str">
        <f>IF(G26="","",VLOOKUP(G26,'入力①'!$C$12:$E$101,2))</f>
        <v/>
      </c>
      <c r="H27" s="135" t="str">
        <f>IF(H26="","",VLOOKUP(H26,'入力①'!$C$12:$E$101,2))</f>
        <v/>
      </c>
      <c r="I27" s="135" t="str">
        <f>IF(I26="","",VLOOKUP(I26,'入力①'!$C$12:$E$101,2))</f>
        <v/>
      </c>
      <c r="J27" s="139" t="str">
        <f>IF(J26="","",VLOOKUP(J26,'入力①'!$C$12:$E$101,2))</f>
        <v/>
      </c>
      <c r="K27" s="143" t="str">
        <f>IF(K26="","",VLOOKUP(K26,'入力①'!$C$12:$E$101,2))</f>
        <v/>
      </c>
      <c r="M27" s="1">
        <f>$B$26</f>
        <v>0</v>
      </c>
    </row>
    <row r="28" spans="1:13">
      <c r="A28" s="115"/>
      <c r="B28" s="119"/>
      <c r="C28" s="119"/>
      <c r="D28" s="123"/>
      <c r="E28" s="126" t="s">
        <v>597</v>
      </c>
      <c r="F28" s="126" t="str">
        <f>IF(F26="","",VLOOKUP(F26,'入力①'!$C$12:$E$101,3))</f>
        <v/>
      </c>
      <c r="G28" s="132" t="str">
        <f>IF(G26="","",VLOOKUP(G26,'入力①'!$C$12:$E$101,3))</f>
        <v/>
      </c>
      <c r="H28" s="136" t="str">
        <f>IF(H26="","",VLOOKUP(H26,'入力①'!$C$12:$E$101,3))</f>
        <v/>
      </c>
      <c r="I28" s="136" t="str">
        <f>IF(I26="","",VLOOKUP(I26,'入力①'!$C$12:$E$101,3))</f>
        <v/>
      </c>
      <c r="J28" s="140" t="str">
        <f>IF(J26="","",VLOOKUP(J26,'入力①'!$C$12:$E$101,3))</f>
        <v/>
      </c>
      <c r="K28" s="144" t="str">
        <f>IF(K26="","",VLOOKUP(K26,'入力①'!$C$12:$E$101,3))</f>
        <v/>
      </c>
      <c r="M28" s="1">
        <f>$B$26</f>
        <v>0</v>
      </c>
    </row>
    <row r="29" spans="1:13">
      <c r="A29" s="113">
        <v>10</v>
      </c>
      <c r="B29" s="117"/>
      <c r="C29" s="117"/>
      <c r="D29" s="121"/>
      <c r="E29" s="124" t="s">
        <v>136</v>
      </c>
      <c r="F29" s="128"/>
      <c r="G29" s="130"/>
      <c r="H29" s="134"/>
      <c r="I29" s="134"/>
      <c r="J29" s="138"/>
      <c r="K29" s="142"/>
      <c r="M29" s="1">
        <f>$B$29</f>
        <v>0</v>
      </c>
    </row>
    <row r="30" spans="1:13">
      <c r="A30" s="114"/>
      <c r="B30" s="118"/>
      <c r="C30" s="118"/>
      <c r="D30" s="122"/>
      <c r="E30" s="125" t="s">
        <v>815</v>
      </c>
      <c r="F30" s="125" t="str">
        <f>IF(F29="","",VLOOKUP(F29,'入力①'!$C$12:$E$101,2))</f>
        <v/>
      </c>
      <c r="G30" s="131" t="str">
        <f>IF(G29="","",VLOOKUP(G29,'入力①'!$C$12:$E$101,2))</f>
        <v/>
      </c>
      <c r="H30" s="135" t="str">
        <f>IF(H29="","",VLOOKUP(H29,'入力①'!$C$12:$E$101,2))</f>
        <v/>
      </c>
      <c r="I30" s="135" t="str">
        <f>IF(I29="","",VLOOKUP(I29,'入力①'!$C$12:$E$101,2))</f>
        <v/>
      </c>
      <c r="J30" s="139" t="str">
        <f>IF(J29="","",VLOOKUP(J29,'入力①'!$C$12:$E$101,2))</f>
        <v/>
      </c>
      <c r="K30" s="143" t="str">
        <f>IF(K29="","",VLOOKUP(K29,'入力①'!$C$12:$E$101,2))</f>
        <v/>
      </c>
      <c r="M30" s="1">
        <f>$B$29</f>
        <v>0</v>
      </c>
    </row>
    <row r="31" spans="1:13">
      <c r="A31" s="115"/>
      <c r="B31" s="119"/>
      <c r="C31" s="119"/>
      <c r="D31" s="123"/>
      <c r="E31" s="126" t="s">
        <v>597</v>
      </c>
      <c r="F31" s="126" t="str">
        <f>IF(F29="","",VLOOKUP(F29,'入力①'!$C$12:$E$101,3))</f>
        <v/>
      </c>
      <c r="G31" s="132" t="str">
        <f>IF(G29="","",VLOOKUP(G29,'入力①'!$C$12:$E$101,3))</f>
        <v/>
      </c>
      <c r="H31" s="136" t="str">
        <f>IF(H29="","",VLOOKUP(H29,'入力①'!$C$12:$E$101,3))</f>
        <v/>
      </c>
      <c r="I31" s="136" t="str">
        <f>IF(I29="","",VLOOKUP(I29,'入力①'!$C$12:$E$101,3))</f>
        <v/>
      </c>
      <c r="J31" s="140" t="str">
        <f>IF(J29="","",VLOOKUP(J29,'入力①'!$C$12:$E$101,3))</f>
        <v/>
      </c>
      <c r="K31" s="144" t="str">
        <f>IF(K29="","",VLOOKUP(K29,'入力①'!$C$12:$E$101,3))</f>
        <v/>
      </c>
      <c r="M31" s="1">
        <f>$B$29</f>
        <v>0</v>
      </c>
    </row>
    <row r="32" spans="1:13">
      <c r="G32" s="1"/>
      <c r="H32" s="1"/>
      <c r="I32" s="1"/>
      <c r="J32" s="1"/>
      <c r="K32" s="1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</sheetData>
  <sheetProtection password="CC81" sheet="1" objects="1" scenarios="1"/>
  <mergeCells count="40">
    <mergeCell ref="A2:A4"/>
    <mergeCell ref="B2:B4"/>
    <mergeCell ref="C2:C4"/>
    <mergeCell ref="D2:D4"/>
    <mergeCell ref="A5:A7"/>
    <mergeCell ref="B5:B7"/>
    <mergeCell ref="C5:C7"/>
    <mergeCell ref="D5:D7"/>
    <mergeCell ref="A8:A10"/>
    <mergeCell ref="B8:B10"/>
    <mergeCell ref="C8:C10"/>
    <mergeCell ref="D8:D10"/>
    <mergeCell ref="A11:A13"/>
    <mergeCell ref="B11:B13"/>
    <mergeCell ref="C11:C13"/>
    <mergeCell ref="D11:D13"/>
    <mergeCell ref="A14:A16"/>
    <mergeCell ref="B14:B16"/>
    <mergeCell ref="C14:C16"/>
    <mergeCell ref="D14:D16"/>
    <mergeCell ref="A17:A19"/>
    <mergeCell ref="B17:B19"/>
    <mergeCell ref="C17:C19"/>
    <mergeCell ref="D17:D19"/>
    <mergeCell ref="A20:A22"/>
    <mergeCell ref="B20:B22"/>
    <mergeCell ref="C20:C22"/>
    <mergeCell ref="D20:D22"/>
    <mergeCell ref="A23:A25"/>
    <mergeCell ref="B23:B25"/>
    <mergeCell ref="C23:C25"/>
    <mergeCell ref="D23:D25"/>
    <mergeCell ref="A26:A28"/>
    <mergeCell ref="B26:B28"/>
    <mergeCell ref="C26:C28"/>
    <mergeCell ref="D26:D28"/>
    <mergeCell ref="A29:A31"/>
    <mergeCell ref="B29:B31"/>
    <mergeCell ref="C29:C31"/>
    <mergeCell ref="D29:D31"/>
  </mergeCells>
  <phoneticPr fontId="8"/>
  <conditionalFormatting sqref="B2:K31">
    <cfRule type="expression" dxfId="1" priority="1">
      <formula>COUNTIF($M2,"*女*")</formula>
    </cfRule>
  </conditionalFormatting>
  <dataValidations count="3">
    <dataValidation type="list" allowBlank="1" showDropDown="0" showInputMessage="1" showErrorMessage="0" promptTitle="空欄／チーム名" prompt="同一種目で複数のチームを登録する場合は、チーム名を入力してください。_x000a_1チームのみの場合は、空欄のままです。" sqref="C2:C31">
      <formula1>"A,B,C,D,E"</formula1>
    </dataValidation>
    <dataValidation allowBlank="1" showDropDown="0" showInputMessage="1" showErrorMessage="1" promptTitle="最高記録" prompt="半角で入力してください。_x000a_例:45秒67→「45.67」" sqref="D2:D31"/>
    <dataValidation type="list" errorStyle="warning" allowBlank="1" showDropDown="0" showInputMessage="1" showErrorMessage="1" errorTitle="確認" error="入力した種目名を確認してください。" promptTitle="リレー種目名" prompt="「入力②＋印刷」と同じリレー種目名を選択します。_x000a_【注意】競技会の要項を必ず確認してから入力してください。" sqref="B2:B31">
      <formula1>INDIRECT($M$1&amp;$N$1)</formula1>
    </dataValidation>
  </dataValidations>
  <printOptions horizontalCentered="1" verticalCentered="1"/>
  <pageMargins left="0.78740157480314965" right="0.70866141732283472" top="0.59055118110236227" bottom="0.59055118110236227" header="0.31496062992125984" footer="0.31496062992125984"/>
  <pageSetup paperSize="9" fitToWidth="1" fitToHeight="1" orientation="landscape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 errorTitle="エラー" error="正しい番号を入力してください。" promptTitle="選手No." prompt="「入力①」シートを参照し、選手の通し番号（「No.」）を選択してください。">
          <x14:formula1>
            <xm:f>'入力①'!$C$12:$C$101</xm:f>
          </x14:formula1>
          <xm:sqref>F2:K2 F5:K5 F8:K8 F11:K11 F14:K14 F17:K17 F20:K20 F23:K23 F26:K26 F29:K29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E167"/>
  <sheetViews>
    <sheetView workbookViewId="0">
      <pane ySplit="1" topLeftCell="A2" activePane="bottomLeft" state="frozen"/>
      <selection pane="bottomLeft"/>
    </sheetView>
  </sheetViews>
  <sheetFormatPr defaultColWidth="0" defaultRowHeight="13" zeroHeight="1"/>
  <cols>
    <col min="1" max="1" width="9" style="1" customWidth="1"/>
    <col min="2" max="2" width="24.6640625" style="1" customWidth="1"/>
    <col min="3" max="3" width="23.88671875" style="1" customWidth="1"/>
    <col min="4" max="4" width="11.21875" style="1" customWidth="1"/>
    <col min="5" max="5" width="11.33203125" style="1" customWidth="1"/>
    <col min="6" max="16384" width="9" style="1" hidden="1" customWidth="1"/>
  </cols>
  <sheetData>
    <row r="1" spans="1:5" s="145" customFormat="1" ht="12.75" customHeight="1">
      <c r="A1" s="146" t="s">
        <v>24</v>
      </c>
      <c r="B1" s="145" t="s">
        <v>4</v>
      </c>
      <c r="C1" s="145" t="s">
        <v>12</v>
      </c>
      <c r="D1" s="145" t="s">
        <v>23</v>
      </c>
      <c r="E1" s="145" t="s">
        <v>30</v>
      </c>
    </row>
    <row r="2" spans="1:5">
      <c r="A2" s="147">
        <v>92001</v>
      </c>
      <c r="B2" s="147" t="s">
        <v>716</v>
      </c>
      <c r="C2" s="147" t="s">
        <v>34</v>
      </c>
      <c r="D2" s="147" t="s">
        <v>38</v>
      </c>
      <c r="E2" s="147" t="s">
        <v>10</v>
      </c>
    </row>
    <row r="3" spans="1:5">
      <c r="A3" s="147">
        <v>92002</v>
      </c>
      <c r="B3" s="147" t="s">
        <v>717</v>
      </c>
      <c r="C3" s="147" t="s">
        <v>41</v>
      </c>
      <c r="D3" s="147" t="s">
        <v>43</v>
      </c>
      <c r="E3" s="147" t="s">
        <v>10</v>
      </c>
    </row>
    <row r="4" spans="1:5">
      <c r="A4" s="147">
        <v>92003</v>
      </c>
      <c r="B4" s="147" t="s">
        <v>720</v>
      </c>
      <c r="C4" s="147" t="s">
        <v>46</v>
      </c>
      <c r="D4" s="147" t="s">
        <v>49</v>
      </c>
      <c r="E4" s="147" t="s">
        <v>10</v>
      </c>
    </row>
    <row r="5" spans="1:5">
      <c r="A5" s="147">
        <v>92004</v>
      </c>
      <c r="B5" s="147" t="s">
        <v>666</v>
      </c>
      <c r="C5" s="147" t="s">
        <v>54</v>
      </c>
      <c r="D5" s="147" t="s">
        <v>55</v>
      </c>
      <c r="E5" s="147" t="s">
        <v>10</v>
      </c>
    </row>
    <row r="6" spans="1:5">
      <c r="A6" s="147">
        <v>92005</v>
      </c>
      <c r="B6" s="147" t="s">
        <v>59</v>
      </c>
      <c r="C6" s="147" t="s">
        <v>61</v>
      </c>
      <c r="D6" s="147" t="s">
        <v>27</v>
      </c>
      <c r="E6" s="147" t="s">
        <v>10</v>
      </c>
    </row>
    <row r="7" spans="1:5">
      <c r="A7" s="147">
        <v>92006</v>
      </c>
      <c r="B7" s="147" t="s">
        <v>68</v>
      </c>
      <c r="C7" s="147" t="s">
        <v>70</v>
      </c>
      <c r="D7" s="147" t="s">
        <v>80</v>
      </c>
      <c r="E7" s="147" t="s">
        <v>10</v>
      </c>
    </row>
    <row r="8" spans="1:5">
      <c r="A8" s="147">
        <v>92007</v>
      </c>
      <c r="B8" s="147" t="s">
        <v>90</v>
      </c>
      <c r="C8" s="147" t="s">
        <v>93</v>
      </c>
      <c r="D8" s="147" t="s">
        <v>96</v>
      </c>
      <c r="E8" s="147" t="s">
        <v>10</v>
      </c>
    </row>
    <row r="9" spans="1:5">
      <c r="A9" s="147">
        <v>92008</v>
      </c>
      <c r="B9" s="147" t="s">
        <v>76</v>
      </c>
      <c r="C9" s="147" t="s">
        <v>51</v>
      </c>
      <c r="D9" s="147" t="s">
        <v>98</v>
      </c>
      <c r="E9" s="147" t="s">
        <v>10</v>
      </c>
    </row>
    <row r="10" spans="1:5">
      <c r="A10" s="147">
        <v>92009</v>
      </c>
      <c r="B10" s="147" t="s">
        <v>15</v>
      </c>
      <c r="C10" s="147" t="s">
        <v>99</v>
      </c>
      <c r="D10" s="147" t="s">
        <v>83</v>
      </c>
      <c r="E10" s="147" t="s">
        <v>10</v>
      </c>
    </row>
    <row r="11" spans="1:5">
      <c r="A11" s="147">
        <v>92010</v>
      </c>
      <c r="B11" s="147" t="s">
        <v>102</v>
      </c>
      <c r="C11" s="147" t="s">
        <v>56</v>
      </c>
      <c r="D11" s="147" t="s">
        <v>74</v>
      </c>
      <c r="E11" s="147" t="s">
        <v>10</v>
      </c>
    </row>
    <row r="12" spans="1:5">
      <c r="A12" s="147">
        <v>92011</v>
      </c>
      <c r="B12" s="147" t="s">
        <v>105</v>
      </c>
      <c r="C12" s="147" t="s">
        <v>64</v>
      </c>
      <c r="D12" s="147" t="s">
        <v>108</v>
      </c>
      <c r="E12" s="147" t="s">
        <v>10</v>
      </c>
    </row>
    <row r="13" spans="1:5">
      <c r="A13" s="147">
        <v>92012</v>
      </c>
      <c r="B13" s="147" t="s">
        <v>116</v>
      </c>
      <c r="C13" s="147" t="s">
        <v>118</v>
      </c>
      <c r="D13" s="147" t="s">
        <v>121</v>
      </c>
      <c r="E13" s="147" t="s">
        <v>10</v>
      </c>
    </row>
    <row r="14" spans="1:5">
      <c r="A14" s="147">
        <v>92013</v>
      </c>
      <c r="B14" s="147" t="s">
        <v>31</v>
      </c>
      <c r="C14" s="147" t="s">
        <v>126</v>
      </c>
      <c r="D14" s="147" t="s">
        <v>128</v>
      </c>
      <c r="E14" s="147" t="s">
        <v>10</v>
      </c>
    </row>
    <row r="15" spans="1:5">
      <c r="A15" s="147">
        <v>92014</v>
      </c>
      <c r="B15" s="147" t="s">
        <v>8</v>
      </c>
      <c r="C15" s="147" t="s">
        <v>129</v>
      </c>
      <c r="D15" s="147" t="s">
        <v>133</v>
      </c>
      <c r="E15" s="147" t="s">
        <v>10</v>
      </c>
    </row>
    <row r="16" spans="1:5">
      <c r="A16" s="147">
        <v>92015</v>
      </c>
      <c r="B16" s="147" t="s">
        <v>95</v>
      </c>
      <c r="C16" s="147" t="s">
        <v>88</v>
      </c>
      <c r="D16" s="147" t="s">
        <v>134</v>
      </c>
      <c r="E16" s="147" t="s">
        <v>10</v>
      </c>
    </row>
    <row r="17" spans="1:5">
      <c r="A17" s="147">
        <v>92016</v>
      </c>
      <c r="B17" s="147" t="s">
        <v>20</v>
      </c>
      <c r="C17" s="147" t="s">
        <v>139</v>
      </c>
      <c r="D17" s="147" t="s">
        <v>65</v>
      </c>
      <c r="E17" s="147" t="s">
        <v>10</v>
      </c>
    </row>
    <row r="18" spans="1:5">
      <c r="A18" s="147">
        <v>92017</v>
      </c>
      <c r="B18" s="147" t="s">
        <v>67</v>
      </c>
      <c r="C18" s="147" t="s">
        <v>113</v>
      </c>
      <c r="D18" s="147" t="s">
        <v>143</v>
      </c>
      <c r="E18" s="147" t="s">
        <v>10</v>
      </c>
    </row>
    <row r="19" spans="1:5">
      <c r="A19" s="147">
        <v>92018</v>
      </c>
      <c r="B19" s="147" t="s">
        <v>86</v>
      </c>
      <c r="C19" s="147" t="s">
        <v>84</v>
      </c>
      <c r="D19" s="147" t="s">
        <v>145</v>
      </c>
      <c r="E19" s="147" t="s">
        <v>10</v>
      </c>
    </row>
    <row r="20" spans="1:5">
      <c r="A20" s="147">
        <v>92019</v>
      </c>
      <c r="B20" s="147" t="s">
        <v>147</v>
      </c>
      <c r="C20" s="147" t="s">
        <v>82</v>
      </c>
      <c r="D20" s="147" t="s">
        <v>152</v>
      </c>
      <c r="E20" s="147" t="s">
        <v>10</v>
      </c>
    </row>
    <row r="21" spans="1:5">
      <c r="A21" s="147">
        <v>92020</v>
      </c>
      <c r="B21" s="147" t="s">
        <v>155</v>
      </c>
      <c r="C21" s="147" t="s">
        <v>157</v>
      </c>
      <c r="D21" s="147" t="s">
        <v>158</v>
      </c>
      <c r="E21" s="147" t="s">
        <v>10</v>
      </c>
    </row>
    <row r="22" spans="1:5">
      <c r="A22" s="147">
        <v>92021</v>
      </c>
      <c r="B22" s="147" t="s">
        <v>160</v>
      </c>
      <c r="C22" s="147" t="s">
        <v>78</v>
      </c>
      <c r="D22" s="147" t="s">
        <v>162</v>
      </c>
      <c r="E22" s="147" t="s">
        <v>10</v>
      </c>
    </row>
    <row r="23" spans="1:5">
      <c r="A23" s="147">
        <v>92022</v>
      </c>
      <c r="B23" s="147" t="s">
        <v>722</v>
      </c>
      <c r="C23" s="147" t="s">
        <v>163</v>
      </c>
      <c r="D23" s="147" t="s">
        <v>5</v>
      </c>
      <c r="E23" s="147" t="s">
        <v>10</v>
      </c>
    </row>
    <row r="24" spans="1:5">
      <c r="A24" s="147">
        <v>92023</v>
      </c>
      <c r="B24" s="147" t="s">
        <v>724</v>
      </c>
      <c r="C24" s="147" t="s">
        <v>63</v>
      </c>
      <c r="D24" s="147" t="s">
        <v>165</v>
      </c>
      <c r="E24" s="147" t="s">
        <v>10</v>
      </c>
    </row>
    <row r="25" spans="1:5">
      <c r="A25" s="147">
        <v>92024</v>
      </c>
      <c r="B25" s="147" t="s">
        <v>667</v>
      </c>
      <c r="C25" s="147" t="s">
        <v>166</v>
      </c>
      <c r="D25" s="147" t="s">
        <v>169</v>
      </c>
      <c r="E25" s="147" t="s">
        <v>10</v>
      </c>
    </row>
    <row r="26" spans="1:5">
      <c r="A26" s="147">
        <v>92025</v>
      </c>
      <c r="B26" s="147" t="s">
        <v>725</v>
      </c>
      <c r="C26" s="147" t="s">
        <v>170</v>
      </c>
      <c r="D26" s="147" t="s">
        <v>171</v>
      </c>
      <c r="E26" s="147" t="s">
        <v>10</v>
      </c>
    </row>
    <row r="27" spans="1:5">
      <c r="A27" s="147">
        <v>92026</v>
      </c>
      <c r="B27" s="147" t="s">
        <v>174</v>
      </c>
      <c r="C27" s="147" t="s">
        <v>176</v>
      </c>
      <c r="D27" s="147" t="s">
        <v>180</v>
      </c>
      <c r="E27" s="147" t="s">
        <v>10</v>
      </c>
    </row>
    <row r="28" spans="1:5">
      <c r="A28" s="147">
        <v>92027</v>
      </c>
      <c r="B28" s="147" t="s">
        <v>185</v>
      </c>
      <c r="C28" s="147" t="s">
        <v>33</v>
      </c>
      <c r="D28" s="147" t="s">
        <v>188</v>
      </c>
      <c r="E28" s="147" t="s">
        <v>10</v>
      </c>
    </row>
    <row r="29" spans="1:5">
      <c r="A29" s="147">
        <v>92028</v>
      </c>
      <c r="B29" s="147" t="s">
        <v>189</v>
      </c>
      <c r="C29" s="147" t="s">
        <v>122</v>
      </c>
      <c r="D29" s="147" t="s">
        <v>123</v>
      </c>
      <c r="E29" s="147" t="s">
        <v>10</v>
      </c>
    </row>
    <row r="30" spans="1:5">
      <c r="A30" s="147">
        <v>92029</v>
      </c>
      <c r="B30" s="147" t="s">
        <v>726</v>
      </c>
      <c r="C30" s="147" t="s">
        <v>361</v>
      </c>
      <c r="D30" s="147" t="s">
        <v>208</v>
      </c>
      <c r="E30" s="147" t="s">
        <v>10</v>
      </c>
    </row>
    <row r="31" spans="1:5">
      <c r="A31" s="147">
        <v>92030</v>
      </c>
      <c r="B31" s="147" t="s">
        <v>600</v>
      </c>
      <c r="C31" s="147" t="s">
        <v>26</v>
      </c>
      <c r="D31" s="147" t="s">
        <v>727</v>
      </c>
      <c r="E31" s="147" t="s">
        <v>10</v>
      </c>
    </row>
    <row r="32" spans="1:5">
      <c r="A32" s="147">
        <v>92031</v>
      </c>
      <c r="B32" s="147" t="s">
        <v>728</v>
      </c>
      <c r="C32" s="147" t="s">
        <v>647</v>
      </c>
      <c r="D32" s="147" t="s">
        <v>729</v>
      </c>
      <c r="E32" s="147" t="s">
        <v>10</v>
      </c>
    </row>
    <row r="33" spans="1:5">
      <c r="A33" s="147">
        <v>92032</v>
      </c>
      <c r="B33" s="147" t="s">
        <v>179</v>
      </c>
      <c r="C33" s="147" t="s">
        <v>456</v>
      </c>
      <c r="D33" s="147" t="s">
        <v>623</v>
      </c>
      <c r="E33" s="147" t="s">
        <v>10</v>
      </c>
    </row>
    <row r="34" spans="1:5">
      <c r="A34" s="147">
        <v>92033</v>
      </c>
      <c r="B34" s="147" t="s">
        <v>190</v>
      </c>
      <c r="C34" s="147" t="s">
        <v>191</v>
      </c>
      <c r="D34" s="147" t="s">
        <v>730</v>
      </c>
      <c r="E34" s="147" t="s">
        <v>151</v>
      </c>
    </row>
    <row r="35" spans="1:5">
      <c r="A35" s="147">
        <v>92034</v>
      </c>
      <c r="B35" s="147" t="s">
        <v>194</v>
      </c>
      <c r="C35" s="147" t="s">
        <v>196</v>
      </c>
      <c r="D35" s="147" t="s">
        <v>559</v>
      </c>
      <c r="E35" s="147" t="s">
        <v>151</v>
      </c>
    </row>
    <row r="36" spans="1:5">
      <c r="A36" s="147">
        <v>92035</v>
      </c>
      <c r="B36" s="147" t="s">
        <v>198</v>
      </c>
      <c r="C36" s="147" t="s">
        <v>199</v>
      </c>
      <c r="D36" s="147" t="s">
        <v>274</v>
      </c>
      <c r="E36" s="147" t="s">
        <v>151</v>
      </c>
    </row>
    <row r="37" spans="1:5">
      <c r="A37" s="147">
        <v>92036</v>
      </c>
      <c r="B37" s="147" t="s">
        <v>201</v>
      </c>
      <c r="C37" s="147" t="s">
        <v>202</v>
      </c>
      <c r="D37" s="147" t="s">
        <v>204</v>
      </c>
      <c r="E37" s="147" t="s">
        <v>151</v>
      </c>
    </row>
    <row r="38" spans="1:5">
      <c r="A38" s="147">
        <v>92037</v>
      </c>
      <c r="B38" s="147" t="s">
        <v>207</v>
      </c>
      <c r="C38" s="147" t="s">
        <v>209</v>
      </c>
      <c r="D38" s="147" t="s">
        <v>212</v>
      </c>
      <c r="E38" s="147" t="s">
        <v>151</v>
      </c>
    </row>
    <row r="39" spans="1:5">
      <c r="A39" s="147">
        <v>92038</v>
      </c>
      <c r="B39" s="147" t="s">
        <v>215</v>
      </c>
      <c r="C39" s="147" t="s">
        <v>217</v>
      </c>
      <c r="D39" s="147" t="s">
        <v>220</v>
      </c>
      <c r="E39" s="147" t="s">
        <v>151</v>
      </c>
    </row>
    <row r="40" spans="1:5">
      <c r="A40" s="147">
        <v>92039</v>
      </c>
      <c r="B40" s="147" t="s">
        <v>222</v>
      </c>
      <c r="C40" s="147" t="s">
        <v>226</v>
      </c>
      <c r="D40" s="147" t="s">
        <v>227</v>
      </c>
      <c r="E40" s="147" t="s">
        <v>151</v>
      </c>
    </row>
    <row r="41" spans="1:5">
      <c r="A41" s="147">
        <v>92040</v>
      </c>
      <c r="B41" s="147" t="s">
        <v>233</v>
      </c>
      <c r="C41" s="147" t="s">
        <v>234</v>
      </c>
      <c r="D41" s="147" t="s">
        <v>148</v>
      </c>
      <c r="E41" s="147" t="s">
        <v>151</v>
      </c>
    </row>
    <row r="42" spans="1:5">
      <c r="A42" s="147">
        <v>92041</v>
      </c>
      <c r="B42" s="147" t="s">
        <v>119</v>
      </c>
      <c r="C42" s="147" t="s">
        <v>120</v>
      </c>
      <c r="D42" s="147" t="s">
        <v>235</v>
      </c>
      <c r="E42" s="147" t="s">
        <v>151</v>
      </c>
    </row>
    <row r="43" spans="1:5">
      <c r="A43" s="147">
        <v>92042</v>
      </c>
      <c r="B43" s="147" t="s">
        <v>731</v>
      </c>
      <c r="C43" s="147" t="s">
        <v>236</v>
      </c>
      <c r="D43" s="147" t="s">
        <v>240</v>
      </c>
      <c r="E43" s="147" t="s">
        <v>151</v>
      </c>
    </row>
    <row r="44" spans="1:5">
      <c r="A44" s="147">
        <v>92043</v>
      </c>
      <c r="B44" s="147" t="s">
        <v>734</v>
      </c>
      <c r="C44" s="147" t="s">
        <v>467</v>
      </c>
      <c r="D44" s="147" t="s">
        <v>58</v>
      </c>
      <c r="E44" s="147" t="s">
        <v>736</v>
      </c>
    </row>
    <row r="45" spans="1:5">
      <c r="A45" s="147">
        <v>92044</v>
      </c>
      <c r="B45" s="147" t="s">
        <v>241</v>
      </c>
      <c r="C45" s="147" t="s">
        <v>243</v>
      </c>
      <c r="D45" s="147" t="s">
        <v>246</v>
      </c>
      <c r="E45" s="147" t="s">
        <v>737</v>
      </c>
    </row>
    <row r="46" spans="1:5">
      <c r="A46" s="147">
        <v>92045</v>
      </c>
      <c r="B46" s="147" t="s">
        <v>247</v>
      </c>
      <c r="C46" s="147" t="s">
        <v>94</v>
      </c>
      <c r="D46" s="147" t="s">
        <v>249</v>
      </c>
      <c r="E46" s="147" t="s">
        <v>737</v>
      </c>
    </row>
    <row r="47" spans="1:5">
      <c r="A47" s="147">
        <v>92046</v>
      </c>
      <c r="B47" s="147" t="s">
        <v>250</v>
      </c>
      <c r="C47" s="147" t="s">
        <v>251</v>
      </c>
      <c r="D47" s="147" t="s">
        <v>253</v>
      </c>
      <c r="E47" s="147" t="s">
        <v>737</v>
      </c>
    </row>
    <row r="48" spans="1:5">
      <c r="A48" s="147">
        <v>92047</v>
      </c>
      <c r="B48" s="147" t="s">
        <v>254</v>
      </c>
      <c r="C48" s="147" t="s">
        <v>14</v>
      </c>
      <c r="D48" s="147" t="s">
        <v>258</v>
      </c>
      <c r="E48" s="147" t="s">
        <v>737</v>
      </c>
    </row>
    <row r="49" spans="1:5">
      <c r="A49" s="147">
        <v>92048</v>
      </c>
      <c r="B49" s="147" t="s">
        <v>262</v>
      </c>
      <c r="C49" s="147" t="s">
        <v>265</v>
      </c>
      <c r="D49" s="147" t="s">
        <v>267</v>
      </c>
      <c r="E49" s="147" t="s">
        <v>737</v>
      </c>
    </row>
    <row r="50" spans="1:5">
      <c r="A50" s="147">
        <v>92049</v>
      </c>
      <c r="B50" s="147" t="s">
        <v>738</v>
      </c>
      <c r="C50" s="147" t="s">
        <v>92</v>
      </c>
      <c r="D50" s="147" t="s">
        <v>268</v>
      </c>
      <c r="E50" s="147" t="s">
        <v>737</v>
      </c>
    </row>
    <row r="51" spans="1:5">
      <c r="A51" s="147">
        <v>92050</v>
      </c>
      <c r="B51" s="147" t="s">
        <v>72</v>
      </c>
      <c r="C51" s="147" t="s">
        <v>271</v>
      </c>
      <c r="D51" s="147" t="s">
        <v>275</v>
      </c>
      <c r="E51" s="147" t="s">
        <v>737</v>
      </c>
    </row>
    <row r="52" spans="1:5">
      <c r="A52" s="147">
        <v>92051</v>
      </c>
      <c r="B52" s="147" t="s">
        <v>276</v>
      </c>
      <c r="C52" s="147" t="s">
        <v>278</v>
      </c>
      <c r="D52" s="147" t="s">
        <v>281</v>
      </c>
      <c r="E52" s="147" t="s">
        <v>737</v>
      </c>
    </row>
    <row r="53" spans="1:5">
      <c r="A53" s="147">
        <v>92052</v>
      </c>
      <c r="B53" s="147" t="s">
        <v>283</v>
      </c>
      <c r="C53" s="147" t="s">
        <v>79</v>
      </c>
      <c r="D53" s="147" t="s">
        <v>739</v>
      </c>
      <c r="E53" s="147" t="s">
        <v>737</v>
      </c>
    </row>
    <row r="54" spans="1:5">
      <c r="A54" s="147">
        <v>92053</v>
      </c>
      <c r="B54" s="147" t="s">
        <v>674</v>
      </c>
      <c r="C54" s="147" t="s">
        <v>740</v>
      </c>
      <c r="D54" s="147" t="s">
        <v>741</v>
      </c>
      <c r="E54" s="147" t="s">
        <v>737</v>
      </c>
    </row>
    <row r="55" spans="1:5">
      <c r="A55" s="147">
        <v>92054</v>
      </c>
      <c r="B55" s="147" t="s">
        <v>742</v>
      </c>
      <c r="C55" s="147" t="s">
        <v>137</v>
      </c>
      <c r="D55" s="147" t="s">
        <v>286</v>
      </c>
      <c r="E55" s="147" t="s">
        <v>737</v>
      </c>
    </row>
    <row r="56" spans="1:5">
      <c r="A56" s="147">
        <v>92056</v>
      </c>
      <c r="B56" s="147" t="s">
        <v>743</v>
      </c>
      <c r="C56" s="147" t="s">
        <v>287</v>
      </c>
      <c r="D56" s="147" t="s">
        <v>279</v>
      </c>
      <c r="E56" s="147" t="s">
        <v>737</v>
      </c>
    </row>
    <row r="57" spans="1:5">
      <c r="A57" s="147">
        <v>92057</v>
      </c>
      <c r="B57" s="147" t="s">
        <v>744</v>
      </c>
      <c r="C57" s="147" t="s">
        <v>291</v>
      </c>
      <c r="D57" s="147" t="s">
        <v>295</v>
      </c>
      <c r="E57" s="147" t="s">
        <v>737</v>
      </c>
    </row>
    <row r="58" spans="1:5">
      <c r="A58" s="147">
        <v>92058</v>
      </c>
      <c r="B58" s="147" t="s">
        <v>261</v>
      </c>
      <c r="C58" s="147" t="s">
        <v>297</v>
      </c>
      <c r="D58" s="147" t="s">
        <v>298</v>
      </c>
      <c r="E58" s="147" t="s">
        <v>737</v>
      </c>
    </row>
    <row r="59" spans="1:5">
      <c r="A59" s="147">
        <v>92060</v>
      </c>
      <c r="B59" s="147" t="s">
        <v>582</v>
      </c>
      <c r="C59" s="147" t="s">
        <v>301</v>
      </c>
      <c r="D59" s="147" t="s">
        <v>266</v>
      </c>
      <c r="E59" s="147" t="s">
        <v>737</v>
      </c>
    </row>
    <row r="60" spans="1:5">
      <c r="A60" s="147">
        <v>92061</v>
      </c>
      <c r="B60" s="147" t="s">
        <v>745</v>
      </c>
      <c r="C60" s="147" t="s">
        <v>302</v>
      </c>
      <c r="D60" s="147" t="s">
        <v>216</v>
      </c>
      <c r="E60" s="147" t="s">
        <v>746</v>
      </c>
    </row>
    <row r="61" spans="1:5">
      <c r="A61" s="147">
        <v>92062</v>
      </c>
      <c r="B61" s="147" t="s">
        <v>747</v>
      </c>
      <c r="C61" s="147" t="s">
        <v>304</v>
      </c>
      <c r="D61" s="147" t="s">
        <v>309</v>
      </c>
      <c r="E61" s="147" t="s">
        <v>746</v>
      </c>
    </row>
    <row r="62" spans="1:5">
      <c r="A62" s="147">
        <v>92063</v>
      </c>
      <c r="B62" s="147" t="s">
        <v>13</v>
      </c>
      <c r="C62" s="147" t="s">
        <v>310</v>
      </c>
      <c r="D62" s="147" t="s">
        <v>312</v>
      </c>
      <c r="E62" s="147" t="s">
        <v>746</v>
      </c>
    </row>
    <row r="63" spans="1:5">
      <c r="A63" s="147">
        <v>92064</v>
      </c>
      <c r="B63" s="147" t="s">
        <v>748</v>
      </c>
      <c r="C63" s="147" t="s">
        <v>318</v>
      </c>
      <c r="D63" s="147" t="s">
        <v>144</v>
      </c>
      <c r="E63" s="147" t="s">
        <v>746</v>
      </c>
    </row>
    <row r="64" spans="1:5">
      <c r="A64" s="147">
        <v>92065</v>
      </c>
      <c r="B64" s="147" t="s">
        <v>750</v>
      </c>
      <c r="C64" s="147" t="s">
        <v>320</v>
      </c>
      <c r="D64" s="147" t="s">
        <v>321</v>
      </c>
      <c r="E64" s="147" t="s">
        <v>746</v>
      </c>
    </row>
    <row r="65" spans="1:5">
      <c r="A65" s="147">
        <v>92066</v>
      </c>
      <c r="B65" s="147" t="s">
        <v>696</v>
      </c>
      <c r="C65" s="147" t="s">
        <v>109</v>
      </c>
      <c r="D65" s="147" t="s">
        <v>322</v>
      </c>
      <c r="E65" s="147" t="s">
        <v>746</v>
      </c>
    </row>
    <row r="66" spans="1:5">
      <c r="A66" s="147">
        <v>92067</v>
      </c>
      <c r="B66" s="147" t="s">
        <v>751</v>
      </c>
      <c r="C66" s="147" t="s">
        <v>290</v>
      </c>
      <c r="D66" s="147" t="s">
        <v>324</v>
      </c>
      <c r="E66" s="147" t="s">
        <v>746</v>
      </c>
    </row>
    <row r="67" spans="1:5">
      <c r="A67" s="147">
        <v>92068</v>
      </c>
      <c r="B67" s="147" t="s">
        <v>752</v>
      </c>
      <c r="C67" s="147" t="s">
        <v>753</v>
      </c>
      <c r="D67" s="147" t="s">
        <v>325</v>
      </c>
      <c r="E67" s="147" t="s">
        <v>746</v>
      </c>
    </row>
    <row r="68" spans="1:5">
      <c r="A68" s="147">
        <v>92069</v>
      </c>
      <c r="B68" s="147" t="s">
        <v>77</v>
      </c>
      <c r="C68" s="147" t="s">
        <v>710</v>
      </c>
      <c r="D68" s="147" t="s">
        <v>326</v>
      </c>
      <c r="E68" s="147" t="s">
        <v>746</v>
      </c>
    </row>
    <row r="69" spans="1:5">
      <c r="A69" s="147">
        <v>92070</v>
      </c>
      <c r="B69" s="147" t="s">
        <v>756</v>
      </c>
      <c r="C69" s="147" t="s">
        <v>330</v>
      </c>
      <c r="D69" s="147" t="s">
        <v>327</v>
      </c>
      <c r="E69" s="147" t="s">
        <v>746</v>
      </c>
    </row>
    <row r="70" spans="1:5">
      <c r="A70" s="147">
        <v>92071</v>
      </c>
      <c r="B70" s="147" t="s">
        <v>18</v>
      </c>
      <c r="C70" s="147" t="s">
        <v>331</v>
      </c>
      <c r="D70" s="147" t="s">
        <v>333</v>
      </c>
      <c r="E70" s="147" t="s">
        <v>746</v>
      </c>
    </row>
    <row r="71" spans="1:5">
      <c r="A71" s="147">
        <v>92072</v>
      </c>
      <c r="B71" s="147" t="s">
        <v>758</v>
      </c>
      <c r="C71" s="147" t="s">
        <v>334</v>
      </c>
      <c r="D71" s="147" t="s">
        <v>335</v>
      </c>
      <c r="E71" s="147" t="s">
        <v>746</v>
      </c>
    </row>
    <row r="72" spans="1:5">
      <c r="A72" s="147">
        <v>92074</v>
      </c>
      <c r="B72" s="147" t="s">
        <v>29</v>
      </c>
      <c r="C72" s="147" t="s">
        <v>337</v>
      </c>
      <c r="D72" s="147" t="s">
        <v>296</v>
      </c>
      <c r="E72" s="147" t="s">
        <v>746</v>
      </c>
    </row>
    <row r="73" spans="1:5">
      <c r="A73" s="147">
        <v>92077</v>
      </c>
      <c r="B73" s="147" t="s">
        <v>759</v>
      </c>
      <c r="C73" s="147" t="s">
        <v>338</v>
      </c>
      <c r="D73" s="147" t="s">
        <v>303</v>
      </c>
      <c r="E73" s="147" t="s">
        <v>746</v>
      </c>
    </row>
    <row r="74" spans="1:5">
      <c r="A74" s="147">
        <v>92078</v>
      </c>
      <c r="B74" s="147" t="s">
        <v>760</v>
      </c>
      <c r="C74" s="147" t="s">
        <v>340</v>
      </c>
      <c r="D74" s="147" t="s">
        <v>342</v>
      </c>
      <c r="E74" s="147" t="s">
        <v>746</v>
      </c>
    </row>
    <row r="75" spans="1:5">
      <c r="A75" s="147">
        <v>92079</v>
      </c>
      <c r="B75" s="147" t="s">
        <v>130</v>
      </c>
      <c r="C75" s="147" t="s">
        <v>353</v>
      </c>
      <c r="D75" s="147" t="s">
        <v>343</v>
      </c>
      <c r="E75" s="147" t="s">
        <v>736</v>
      </c>
    </row>
    <row r="76" spans="1:5">
      <c r="A76" s="147">
        <v>92080</v>
      </c>
      <c r="B76" s="147" t="s">
        <v>412</v>
      </c>
      <c r="C76" s="147" t="s">
        <v>344</v>
      </c>
      <c r="D76" s="147" t="s">
        <v>347</v>
      </c>
      <c r="E76" s="147" t="s">
        <v>736</v>
      </c>
    </row>
    <row r="77" spans="1:5">
      <c r="A77" s="147">
        <v>92081</v>
      </c>
      <c r="B77" s="147" t="s">
        <v>761</v>
      </c>
      <c r="C77" s="147" t="s">
        <v>350</v>
      </c>
      <c r="D77" s="147" t="s">
        <v>124</v>
      </c>
      <c r="E77" s="147" t="s">
        <v>736</v>
      </c>
    </row>
    <row r="78" spans="1:5">
      <c r="A78" s="147">
        <v>92082</v>
      </c>
      <c r="B78" s="147" t="s">
        <v>763</v>
      </c>
      <c r="C78" s="147" t="s">
        <v>764</v>
      </c>
      <c r="D78" s="147" t="s">
        <v>354</v>
      </c>
      <c r="E78" s="147" t="s">
        <v>736</v>
      </c>
    </row>
    <row r="79" spans="1:5">
      <c r="A79" s="147">
        <v>92083</v>
      </c>
      <c r="B79" s="147" t="s">
        <v>765</v>
      </c>
      <c r="C79" s="147" t="s">
        <v>766</v>
      </c>
      <c r="D79" s="147" t="s">
        <v>357</v>
      </c>
      <c r="E79" s="147" t="s">
        <v>736</v>
      </c>
    </row>
    <row r="80" spans="1:5">
      <c r="A80" s="147">
        <v>92084</v>
      </c>
      <c r="B80" s="147" t="s">
        <v>360</v>
      </c>
      <c r="C80" s="147" t="s">
        <v>362</v>
      </c>
      <c r="D80" s="147" t="s">
        <v>367</v>
      </c>
      <c r="E80" s="147" t="s">
        <v>736</v>
      </c>
    </row>
    <row r="81" spans="1:5">
      <c r="A81" s="147">
        <v>92085</v>
      </c>
      <c r="B81" s="147" t="s">
        <v>368</v>
      </c>
      <c r="C81" s="147" t="s">
        <v>369</v>
      </c>
      <c r="D81" s="147" t="s">
        <v>277</v>
      </c>
      <c r="E81" s="147" t="s">
        <v>736</v>
      </c>
    </row>
    <row r="82" spans="1:5">
      <c r="A82" s="147">
        <v>92086</v>
      </c>
      <c r="B82" s="147" t="s">
        <v>762</v>
      </c>
      <c r="C82" s="147" t="s">
        <v>767</v>
      </c>
      <c r="D82" s="147" t="s">
        <v>372</v>
      </c>
      <c r="E82" s="147" t="s">
        <v>736</v>
      </c>
    </row>
    <row r="83" spans="1:5">
      <c r="A83" s="147">
        <v>92087</v>
      </c>
      <c r="B83" s="147" t="s">
        <v>237</v>
      </c>
      <c r="C83" s="147" t="s">
        <v>618</v>
      </c>
      <c r="D83" s="147" t="s">
        <v>292</v>
      </c>
      <c r="E83" s="147" t="s">
        <v>736</v>
      </c>
    </row>
    <row r="84" spans="1:5">
      <c r="A84" s="147">
        <v>92088</v>
      </c>
      <c r="B84" s="147" t="s">
        <v>768</v>
      </c>
      <c r="C84" s="147" t="s">
        <v>769</v>
      </c>
      <c r="D84" s="147" t="s">
        <v>272</v>
      </c>
      <c r="E84" s="147" t="s">
        <v>736</v>
      </c>
    </row>
    <row r="85" spans="1:5">
      <c r="A85" s="147">
        <v>92089</v>
      </c>
      <c r="B85" s="147" t="s">
        <v>182</v>
      </c>
      <c r="C85" s="147" t="s">
        <v>294</v>
      </c>
      <c r="D85" s="147" t="s">
        <v>373</v>
      </c>
      <c r="E85" s="147" t="s">
        <v>736</v>
      </c>
    </row>
    <row r="86" spans="1:5">
      <c r="A86" s="147">
        <v>92090</v>
      </c>
      <c r="B86" s="147" t="s">
        <v>311</v>
      </c>
      <c r="C86" s="147" t="s">
        <v>377</v>
      </c>
      <c r="D86" s="147" t="s">
        <v>363</v>
      </c>
      <c r="E86" s="147" t="s">
        <v>736</v>
      </c>
    </row>
    <row r="87" spans="1:5">
      <c r="A87" s="147">
        <v>92091</v>
      </c>
      <c r="B87" s="147" t="s">
        <v>382</v>
      </c>
      <c r="C87" s="147" t="s">
        <v>149</v>
      </c>
      <c r="D87" s="147" t="s">
        <v>385</v>
      </c>
      <c r="E87" s="147" t="s">
        <v>736</v>
      </c>
    </row>
    <row r="88" spans="1:5">
      <c r="A88" s="147">
        <v>92092</v>
      </c>
      <c r="B88" s="147" t="s">
        <v>156</v>
      </c>
      <c r="C88" s="147" t="s">
        <v>167</v>
      </c>
      <c r="D88" s="147" t="s">
        <v>238</v>
      </c>
      <c r="E88" s="147" t="s">
        <v>736</v>
      </c>
    </row>
    <row r="89" spans="1:5">
      <c r="A89" s="147">
        <v>92093</v>
      </c>
      <c r="B89" s="147" t="s">
        <v>316</v>
      </c>
      <c r="C89" s="147" t="s">
        <v>393</v>
      </c>
      <c r="D89" s="147" t="s">
        <v>22</v>
      </c>
      <c r="E89" s="147" t="s">
        <v>736</v>
      </c>
    </row>
    <row r="90" spans="1:5">
      <c r="A90" s="147">
        <v>92094</v>
      </c>
      <c r="B90" s="147" t="s">
        <v>395</v>
      </c>
      <c r="C90" s="147" t="s">
        <v>397</v>
      </c>
      <c r="D90" s="147" t="s">
        <v>398</v>
      </c>
      <c r="E90" s="147" t="s">
        <v>736</v>
      </c>
    </row>
    <row r="91" spans="1:5">
      <c r="A91" s="147">
        <v>92095</v>
      </c>
      <c r="B91" s="147" t="s">
        <v>161</v>
      </c>
      <c r="C91" s="147" t="s">
        <v>400</v>
      </c>
      <c r="D91" s="147" t="s">
        <v>402</v>
      </c>
      <c r="E91" s="147" t="s">
        <v>736</v>
      </c>
    </row>
    <row r="92" spans="1:5">
      <c r="A92" s="147">
        <v>92096</v>
      </c>
      <c r="B92" s="147" t="s">
        <v>407</v>
      </c>
      <c r="C92" s="147" t="s">
        <v>409</v>
      </c>
      <c r="D92" s="147" t="s">
        <v>48</v>
      </c>
      <c r="E92" s="147" t="s">
        <v>736</v>
      </c>
    </row>
    <row r="93" spans="1:5">
      <c r="A93" s="147">
        <v>92097</v>
      </c>
      <c r="B93" s="147" t="s">
        <v>17</v>
      </c>
      <c r="C93" s="147" t="s">
        <v>410</v>
      </c>
      <c r="D93" s="147" t="s">
        <v>284</v>
      </c>
      <c r="E93" s="147" t="s">
        <v>736</v>
      </c>
    </row>
    <row r="94" spans="1:5">
      <c r="A94" s="147">
        <v>92098</v>
      </c>
      <c r="B94" s="147" t="s">
        <v>319</v>
      </c>
      <c r="C94" s="147" t="s">
        <v>401</v>
      </c>
      <c r="D94" s="147" t="s">
        <v>413</v>
      </c>
      <c r="E94" s="147" t="s">
        <v>736</v>
      </c>
    </row>
    <row r="95" spans="1:5">
      <c r="A95" s="147">
        <v>92099</v>
      </c>
      <c r="B95" s="147" t="s">
        <v>521</v>
      </c>
      <c r="C95" s="147" t="s">
        <v>770</v>
      </c>
      <c r="D95" s="147" t="s">
        <v>563</v>
      </c>
      <c r="E95" s="147" t="s">
        <v>736</v>
      </c>
    </row>
    <row r="96" spans="1:5">
      <c r="A96" s="147">
        <v>92100</v>
      </c>
      <c r="B96" s="147" t="s">
        <v>416</v>
      </c>
      <c r="C96" s="147" t="s">
        <v>417</v>
      </c>
      <c r="D96" s="147" t="s">
        <v>37</v>
      </c>
      <c r="E96" s="147" t="s">
        <v>736</v>
      </c>
    </row>
    <row r="97" spans="1:5">
      <c r="A97" s="147">
        <v>92101</v>
      </c>
      <c r="B97" s="147" t="s">
        <v>419</v>
      </c>
      <c r="C97" s="147" t="s">
        <v>386</v>
      </c>
      <c r="D97" s="147" t="s">
        <v>420</v>
      </c>
      <c r="E97" s="147" t="s">
        <v>736</v>
      </c>
    </row>
    <row r="98" spans="1:5">
      <c r="A98" s="147">
        <v>92102</v>
      </c>
      <c r="B98" s="147" t="s">
        <v>421</v>
      </c>
      <c r="C98" s="147" t="s">
        <v>424</v>
      </c>
      <c r="D98" s="147" t="s">
        <v>42</v>
      </c>
      <c r="E98" s="147" t="s">
        <v>736</v>
      </c>
    </row>
    <row r="99" spans="1:5">
      <c r="A99" s="147">
        <v>92103</v>
      </c>
      <c r="B99" s="147" t="s">
        <v>426</v>
      </c>
      <c r="C99" s="147" t="s">
        <v>427</v>
      </c>
      <c r="D99" s="147" t="s">
        <v>817</v>
      </c>
      <c r="E99" s="147" t="s">
        <v>736</v>
      </c>
    </row>
    <row r="100" spans="1:5">
      <c r="A100" s="147">
        <v>92104</v>
      </c>
      <c r="B100" s="147" t="s">
        <v>429</v>
      </c>
      <c r="C100" s="147" t="s">
        <v>771</v>
      </c>
      <c r="D100" s="147" t="s">
        <v>387</v>
      </c>
      <c r="E100" s="147" t="s">
        <v>736</v>
      </c>
    </row>
    <row r="101" spans="1:5">
      <c r="A101" s="147">
        <v>92105</v>
      </c>
      <c r="B101" s="147" t="s">
        <v>431</v>
      </c>
      <c r="C101" s="147" t="s">
        <v>433</v>
      </c>
      <c r="D101" s="147" t="s">
        <v>435</v>
      </c>
      <c r="E101" s="147" t="s">
        <v>736</v>
      </c>
    </row>
    <row r="102" spans="1:5">
      <c r="A102" s="147">
        <v>92106</v>
      </c>
      <c r="B102" s="147" t="s">
        <v>437</v>
      </c>
      <c r="C102" s="147" t="s">
        <v>438</v>
      </c>
      <c r="D102" s="147" t="s">
        <v>440</v>
      </c>
      <c r="E102" s="147" t="s">
        <v>736</v>
      </c>
    </row>
    <row r="103" spans="1:5">
      <c r="A103" s="147">
        <v>92107</v>
      </c>
      <c r="B103" s="147" t="s">
        <v>648</v>
      </c>
      <c r="C103" s="147" t="s">
        <v>441</v>
      </c>
      <c r="D103" s="147" t="s">
        <v>219</v>
      </c>
      <c r="E103" s="147" t="s">
        <v>736</v>
      </c>
    </row>
    <row r="104" spans="1:5">
      <c r="A104" s="147">
        <v>92108</v>
      </c>
      <c r="B104" s="147" t="s">
        <v>315</v>
      </c>
      <c r="C104" s="147" t="s">
        <v>446</v>
      </c>
      <c r="D104" s="147" t="s">
        <v>585</v>
      </c>
      <c r="E104" s="147" t="s">
        <v>736</v>
      </c>
    </row>
    <row r="105" spans="1:5">
      <c r="A105" s="147">
        <v>92109</v>
      </c>
      <c r="B105" s="147" t="s">
        <v>772</v>
      </c>
      <c r="C105" s="147" t="s">
        <v>374</v>
      </c>
      <c r="D105" s="147" t="s">
        <v>448</v>
      </c>
      <c r="E105" s="147" t="s">
        <v>736</v>
      </c>
    </row>
    <row r="106" spans="1:5">
      <c r="A106" s="147">
        <v>92110</v>
      </c>
      <c r="B106" s="147" t="s">
        <v>514</v>
      </c>
      <c r="C106" s="147" t="s">
        <v>451</v>
      </c>
      <c r="D106" s="147" t="s">
        <v>172</v>
      </c>
      <c r="E106" s="147" t="s">
        <v>736</v>
      </c>
    </row>
    <row r="107" spans="1:5">
      <c r="A107" s="147">
        <v>92111</v>
      </c>
      <c r="B107" s="147" t="s">
        <v>773</v>
      </c>
      <c r="C107" s="147" t="s">
        <v>245</v>
      </c>
      <c r="D107" s="147" t="s">
        <v>774</v>
      </c>
      <c r="E107" s="147" t="s">
        <v>736</v>
      </c>
    </row>
    <row r="108" spans="1:5">
      <c r="A108" s="147">
        <v>92112</v>
      </c>
      <c r="B108" s="147" t="s">
        <v>452</v>
      </c>
      <c r="C108" s="147" t="s">
        <v>453</v>
      </c>
      <c r="D108" s="147" t="s">
        <v>455</v>
      </c>
      <c r="E108" s="147" t="s">
        <v>775</v>
      </c>
    </row>
    <row r="109" spans="1:5">
      <c r="A109" s="147">
        <v>92113</v>
      </c>
      <c r="B109" s="147" t="s">
        <v>457</v>
      </c>
      <c r="C109" s="147" t="s">
        <v>459</v>
      </c>
      <c r="D109" s="147" t="s">
        <v>460</v>
      </c>
      <c r="E109" s="147" t="s">
        <v>775</v>
      </c>
    </row>
    <row r="110" spans="1:5">
      <c r="A110" s="147">
        <v>92114</v>
      </c>
      <c r="B110" s="147" t="s">
        <v>221</v>
      </c>
      <c r="C110" s="147" t="s">
        <v>461</v>
      </c>
      <c r="D110" s="147" t="s">
        <v>463</v>
      </c>
      <c r="E110" s="147" t="s">
        <v>775</v>
      </c>
    </row>
    <row r="111" spans="1:5">
      <c r="A111" s="147">
        <v>92115</v>
      </c>
      <c r="B111" s="147" t="s">
        <v>659</v>
      </c>
      <c r="C111" s="147" t="s">
        <v>273</v>
      </c>
      <c r="D111" s="147" t="s">
        <v>466</v>
      </c>
      <c r="E111" s="147" t="s">
        <v>775</v>
      </c>
    </row>
    <row r="112" spans="1:5">
      <c r="A112" s="147">
        <v>92116</v>
      </c>
      <c r="B112" s="147" t="s">
        <v>211</v>
      </c>
      <c r="C112" s="147" t="s">
        <v>468</v>
      </c>
      <c r="D112" s="147" t="s">
        <v>470</v>
      </c>
      <c r="E112" s="147" t="s">
        <v>775</v>
      </c>
    </row>
    <row r="113" spans="1:5">
      <c r="A113" s="147">
        <v>92117</v>
      </c>
      <c r="B113" s="147" t="s">
        <v>583</v>
      </c>
      <c r="C113" s="147" t="s">
        <v>471</v>
      </c>
      <c r="D113" s="147" t="s">
        <v>44</v>
      </c>
      <c r="E113" s="147" t="s">
        <v>775</v>
      </c>
    </row>
    <row r="114" spans="1:5">
      <c r="A114" s="147">
        <v>92118</v>
      </c>
      <c r="B114" s="147" t="s">
        <v>776</v>
      </c>
      <c r="C114" s="147" t="s">
        <v>473</v>
      </c>
      <c r="D114" s="147" t="s">
        <v>476</v>
      </c>
      <c r="E114" s="147" t="s">
        <v>775</v>
      </c>
    </row>
    <row r="115" spans="1:5">
      <c r="A115" s="147">
        <v>92119</v>
      </c>
      <c r="B115" s="147" t="s">
        <v>777</v>
      </c>
      <c r="C115" s="147" t="s">
        <v>479</v>
      </c>
      <c r="D115" s="147" t="s">
        <v>69</v>
      </c>
      <c r="E115" s="147" t="s">
        <v>775</v>
      </c>
    </row>
    <row r="116" spans="1:5">
      <c r="A116" s="147">
        <v>92120</v>
      </c>
      <c r="B116" s="147" t="s">
        <v>480</v>
      </c>
      <c r="C116" s="147" t="s">
        <v>242</v>
      </c>
      <c r="D116" s="147" t="s">
        <v>481</v>
      </c>
      <c r="E116" s="147" t="s">
        <v>778</v>
      </c>
    </row>
    <row r="117" spans="1:5">
      <c r="A117" s="147">
        <v>92121</v>
      </c>
      <c r="B117" s="147" t="s">
        <v>482</v>
      </c>
      <c r="C117" s="147" t="s">
        <v>425</v>
      </c>
      <c r="D117" s="147" t="s">
        <v>349</v>
      </c>
      <c r="E117" s="147" t="s">
        <v>778</v>
      </c>
    </row>
    <row r="118" spans="1:5">
      <c r="A118" s="147">
        <v>92122</v>
      </c>
      <c r="B118" s="147" t="s">
        <v>384</v>
      </c>
      <c r="C118" s="147" t="s">
        <v>483</v>
      </c>
      <c r="D118" s="147" t="s">
        <v>704</v>
      </c>
      <c r="E118" s="147" t="s">
        <v>778</v>
      </c>
    </row>
    <row r="119" spans="1:5">
      <c r="A119" s="147">
        <v>92123</v>
      </c>
      <c r="B119" s="147" t="s">
        <v>487</v>
      </c>
      <c r="C119" s="147" t="s">
        <v>492</v>
      </c>
      <c r="D119" s="147" t="s">
        <v>379</v>
      </c>
      <c r="E119" s="147" t="s">
        <v>778</v>
      </c>
    </row>
    <row r="120" spans="1:5">
      <c r="A120" s="147">
        <v>92124</v>
      </c>
      <c r="B120" s="147" t="s">
        <v>493</v>
      </c>
      <c r="C120" s="147" t="s">
        <v>496</v>
      </c>
      <c r="D120" s="147" t="s">
        <v>498</v>
      </c>
      <c r="E120" s="147" t="s">
        <v>778</v>
      </c>
    </row>
    <row r="121" spans="1:5">
      <c r="A121" s="147">
        <v>92125</v>
      </c>
      <c r="B121" s="147" t="s">
        <v>499</v>
      </c>
      <c r="C121" s="147" t="s">
        <v>502</v>
      </c>
      <c r="D121" s="147" t="s">
        <v>504</v>
      </c>
      <c r="E121" s="147" t="s">
        <v>778</v>
      </c>
    </row>
    <row r="122" spans="1:5">
      <c r="A122" s="147">
        <v>92127</v>
      </c>
      <c r="B122" s="147" t="s">
        <v>263</v>
      </c>
      <c r="C122" s="147" t="s">
        <v>442</v>
      </c>
      <c r="D122" s="147" t="s">
        <v>494</v>
      </c>
      <c r="E122" s="147" t="s">
        <v>778</v>
      </c>
    </row>
    <row r="123" spans="1:5">
      <c r="A123" s="147">
        <v>92129</v>
      </c>
      <c r="B123" s="147" t="s">
        <v>779</v>
      </c>
      <c r="C123" s="147" t="s">
        <v>443</v>
      </c>
      <c r="D123" s="147" t="s">
        <v>505</v>
      </c>
      <c r="E123" s="147" t="s">
        <v>778</v>
      </c>
    </row>
    <row r="124" spans="1:5">
      <c r="A124" s="147">
        <v>92131</v>
      </c>
      <c r="B124" s="147" t="s">
        <v>47</v>
      </c>
      <c r="C124" s="147" t="s">
        <v>780</v>
      </c>
      <c r="D124" s="147" t="s">
        <v>781</v>
      </c>
      <c r="E124" s="147" t="s">
        <v>778</v>
      </c>
    </row>
    <row r="125" spans="1:5">
      <c r="A125" s="147">
        <v>92134</v>
      </c>
      <c r="B125" s="147" t="s">
        <v>472</v>
      </c>
      <c r="C125" s="147" t="s">
        <v>25</v>
      </c>
      <c r="D125" s="147" t="s">
        <v>508</v>
      </c>
      <c r="E125" s="147" t="s">
        <v>778</v>
      </c>
    </row>
    <row r="126" spans="1:5">
      <c r="A126" s="147">
        <v>92135</v>
      </c>
      <c r="B126" s="147" t="s">
        <v>782</v>
      </c>
      <c r="C126" s="147" t="s">
        <v>621</v>
      </c>
      <c r="D126" s="147" t="s">
        <v>783</v>
      </c>
      <c r="E126" s="147" t="s">
        <v>778</v>
      </c>
    </row>
    <row r="127" spans="1:5">
      <c r="A127" s="147">
        <v>92136</v>
      </c>
      <c r="B127" s="147" t="s">
        <v>510</v>
      </c>
      <c r="C127" s="147" t="s">
        <v>177</v>
      </c>
      <c r="D127" s="147" t="s">
        <v>336</v>
      </c>
      <c r="E127" s="147" t="s">
        <v>778</v>
      </c>
    </row>
    <row r="128" spans="1:5">
      <c r="A128" s="147">
        <v>92137</v>
      </c>
      <c r="B128" s="147" t="s">
        <v>512</v>
      </c>
      <c r="C128" s="147" t="s">
        <v>516</v>
      </c>
      <c r="D128" s="147" t="s">
        <v>518</v>
      </c>
      <c r="E128" s="147" t="s">
        <v>778</v>
      </c>
    </row>
    <row r="129" spans="1:5">
      <c r="A129" s="147">
        <v>92138</v>
      </c>
      <c r="B129" s="147" t="s">
        <v>519</v>
      </c>
      <c r="C129" s="147" t="s">
        <v>520</v>
      </c>
      <c r="D129" s="147" t="s">
        <v>522</v>
      </c>
      <c r="E129" s="147" t="s">
        <v>778</v>
      </c>
    </row>
    <row r="130" spans="1:5">
      <c r="A130" s="147">
        <v>92139</v>
      </c>
      <c r="B130" s="147" t="s">
        <v>192</v>
      </c>
      <c r="C130" s="147" t="s">
        <v>484</v>
      </c>
      <c r="D130" s="147" t="s">
        <v>396</v>
      </c>
      <c r="E130" s="147" t="s">
        <v>778</v>
      </c>
    </row>
    <row r="131" spans="1:5">
      <c r="A131" s="147">
        <v>92140</v>
      </c>
      <c r="B131" s="147" t="s">
        <v>524</v>
      </c>
      <c r="C131" s="147" t="s">
        <v>345</v>
      </c>
      <c r="D131" s="147" t="s">
        <v>106</v>
      </c>
      <c r="E131" s="147" t="s">
        <v>778</v>
      </c>
    </row>
    <row r="132" spans="1:5">
      <c r="A132" s="147">
        <v>92141</v>
      </c>
      <c r="B132" s="147" t="s">
        <v>525</v>
      </c>
      <c r="C132" s="147" t="s">
        <v>517</v>
      </c>
      <c r="D132" s="147" t="s">
        <v>430</v>
      </c>
      <c r="E132" s="147" t="s">
        <v>778</v>
      </c>
    </row>
    <row r="133" spans="1:5">
      <c r="A133" s="147">
        <v>92142</v>
      </c>
      <c r="B133" s="147" t="s">
        <v>255</v>
      </c>
      <c r="C133" s="147" t="s">
        <v>62</v>
      </c>
      <c r="D133" s="147" t="s">
        <v>528</v>
      </c>
      <c r="E133" s="147" t="s">
        <v>778</v>
      </c>
    </row>
    <row r="134" spans="1:5">
      <c r="A134" s="147">
        <v>92143</v>
      </c>
      <c r="B134" s="147" t="s">
        <v>140</v>
      </c>
      <c r="C134" s="147" t="s">
        <v>73</v>
      </c>
      <c r="D134" s="147" t="s">
        <v>529</v>
      </c>
      <c r="E134" s="147" t="s">
        <v>778</v>
      </c>
    </row>
    <row r="135" spans="1:5">
      <c r="A135" s="147">
        <v>92144</v>
      </c>
      <c r="B135" s="147" t="s">
        <v>450</v>
      </c>
      <c r="C135" s="147" t="s">
        <v>794</v>
      </c>
      <c r="D135" s="147" t="s">
        <v>818</v>
      </c>
      <c r="E135" s="147" t="s">
        <v>778</v>
      </c>
    </row>
    <row r="136" spans="1:5">
      <c r="A136" s="147">
        <v>92145</v>
      </c>
      <c r="B136" s="147" t="s">
        <v>784</v>
      </c>
      <c r="C136" s="147" t="s">
        <v>576</v>
      </c>
      <c r="D136" s="147" t="s">
        <v>785</v>
      </c>
      <c r="E136" s="147" t="s">
        <v>778</v>
      </c>
    </row>
    <row r="137" spans="1:5">
      <c r="A137" s="147">
        <v>92148</v>
      </c>
      <c r="B137" s="147" t="s">
        <v>788</v>
      </c>
      <c r="C137" s="147" t="s">
        <v>789</v>
      </c>
      <c r="D137" s="147" t="s">
        <v>711</v>
      </c>
      <c r="E137" s="147" t="s">
        <v>732</v>
      </c>
    </row>
    <row r="138" spans="1:5">
      <c r="A138" s="147">
        <v>92149</v>
      </c>
      <c r="B138" s="147" t="s">
        <v>531</v>
      </c>
      <c r="C138" s="147" t="s">
        <v>533</v>
      </c>
      <c r="D138" s="147" t="s">
        <v>439</v>
      </c>
      <c r="E138" s="147" t="s">
        <v>732</v>
      </c>
    </row>
    <row r="139" spans="1:5">
      <c r="A139" s="147">
        <v>92151</v>
      </c>
      <c r="B139" s="147" t="s">
        <v>791</v>
      </c>
      <c r="C139" s="147" t="s">
        <v>535</v>
      </c>
      <c r="D139" s="147" t="s">
        <v>414</v>
      </c>
      <c r="E139" s="147" t="s">
        <v>732</v>
      </c>
    </row>
    <row r="140" spans="1:5">
      <c r="A140" s="147">
        <v>92153</v>
      </c>
      <c r="B140" s="147" t="s">
        <v>792</v>
      </c>
      <c r="C140" s="147" t="s">
        <v>537</v>
      </c>
      <c r="D140" s="147" t="s">
        <v>159</v>
      </c>
      <c r="E140" s="147" t="s">
        <v>732</v>
      </c>
    </row>
    <row r="141" spans="1:5">
      <c r="A141" s="147">
        <v>92154</v>
      </c>
      <c r="B141" s="147" t="s">
        <v>288</v>
      </c>
      <c r="C141" s="147" t="s">
        <v>540</v>
      </c>
      <c r="D141" s="147" t="s">
        <v>546</v>
      </c>
      <c r="E141" s="147" t="s">
        <v>594</v>
      </c>
    </row>
    <row r="142" spans="1:5">
      <c r="A142" s="147">
        <v>92155</v>
      </c>
      <c r="B142" s="147" t="s">
        <v>495</v>
      </c>
      <c r="C142" s="147" t="s">
        <v>547</v>
      </c>
      <c r="D142" s="147" t="s">
        <v>16</v>
      </c>
      <c r="E142" s="147" t="s">
        <v>594</v>
      </c>
    </row>
    <row r="143" spans="1:5">
      <c r="A143" s="147">
        <v>92156</v>
      </c>
      <c r="B143" s="147" t="s">
        <v>488</v>
      </c>
      <c r="C143" s="147" t="s">
        <v>548</v>
      </c>
      <c r="D143" s="147" t="s">
        <v>793</v>
      </c>
      <c r="E143" s="147" t="s">
        <v>594</v>
      </c>
    </row>
    <row r="144" spans="1:5">
      <c r="A144" s="147">
        <v>92157</v>
      </c>
      <c r="B144" s="147" t="s">
        <v>183</v>
      </c>
      <c r="C144" s="147" t="s">
        <v>549</v>
      </c>
      <c r="D144" s="147" t="s">
        <v>392</v>
      </c>
      <c r="E144" s="147" t="s">
        <v>594</v>
      </c>
    </row>
    <row r="145" spans="1:5">
      <c r="A145" s="147">
        <v>92159</v>
      </c>
      <c r="B145" s="147" t="s">
        <v>551</v>
      </c>
      <c r="C145" s="147" t="s">
        <v>132</v>
      </c>
      <c r="D145" s="147" t="s">
        <v>135</v>
      </c>
      <c r="E145" s="147" t="s">
        <v>594</v>
      </c>
    </row>
    <row r="146" spans="1:5">
      <c r="A146" s="147">
        <v>92160</v>
      </c>
      <c r="B146" s="147" t="s">
        <v>371</v>
      </c>
      <c r="C146" s="147" t="s">
        <v>506</v>
      </c>
      <c r="D146" s="147" t="s">
        <v>434</v>
      </c>
      <c r="E146" s="147" t="s">
        <v>594</v>
      </c>
    </row>
    <row r="147" spans="1:5">
      <c r="A147" s="147">
        <v>92161</v>
      </c>
      <c r="B147" s="147" t="s">
        <v>359</v>
      </c>
      <c r="C147" s="147" t="s">
        <v>511</v>
      </c>
      <c r="D147" s="147" t="s">
        <v>553</v>
      </c>
      <c r="E147" s="147" t="s">
        <v>594</v>
      </c>
    </row>
    <row r="148" spans="1:5">
      <c r="A148" s="147">
        <v>92162</v>
      </c>
      <c r="B148" s="147" t="s">
        <v>795</v>
      </c>
      <c r="C148" s="147" t="s">
        <v>114</v>
      </c>
      <c r="D148" s="147" t="s">
        <v>733</v>
      </c>
      <c r="E148" s="147" t="s">
        <v>594</v>
      </c>
    </row>
    <row r="149" spans="1:5">
      <c r="A149" s="147">
        <v>92163</v>
      </c>
      <c r="B149" s="147" t="s">
        <v>796</v>
      </c>
      <c r="C149" s="147" t="s">
        <v>797</v>
      </c>
      <c r="D149" s="147" t="s">
        <v>799</v>
      </c>
      <c r="E149" s="147" t="s">
        <v>594</v>
      </c>
    </row>
    <row r="150" spans="1:5">
      <c r="A150" s="147">
        <v>92164</v>
      </c>
      <c r="B150" s="147" t="s">
        <v>801</v>
      </c>
      <c r="C150" s="147" t="s">
        <v>802</v>
      </c>
      <c r="D150" s="147" t="s">
        <v>406</v>
      </c>
      <c r="E150" s="147" t="s">
        <v>594</v>
      </c>
    </row>
    <row r="151" spans="1:5">
      <c r="A151" s="147">
        <v>92165</v>
      </c>
      <c r="B151" s="147" t="s">
        <v>555</v>
      </c>
      <c r="C151" s="147" t="s">
        <v>556</v>
      </c>
      <c r="D151" s="147" t="s">
        <v>803</v>
      </c>
      <c r="E151" s="147" t="s">
        <v>804</v>
      </c>
    </row>
    <row r="152" spans="1:5">
      <c r="A152" s="147">
        <v>92166</v>
      </c>
      <c r="B152" s="147" t="s">
        <v>557</v>
      </c>
      <c r="C152" s="147" t="s">
        <v>558</v>
      </c>
      <c r="D152" s="147" t="s">
        <v>138</v>
      </c>
      <c r="E152" s="147" t="s">
        <v>804</v>
      </c>
    </row>
    <row r="153" spans="1:5">
      <c r="A153" s="147">
        <v>92167</v>
      </c>
      <c r="B153" s="147" t="s">
        <v>317</v>
      </c>
      <c r="C153" s="147" t="s">
        <v>376</v>
      </c>
      <c r="D153" s="147" t="s">
        <v>411</v>
      </c>
      <c r="E153" s="147" t="s">
        <v>804</v>
      </c>
    </row>
    <row r="154" spans="1:5">
      <c r="A154" s="147">
        <v>92168</v>
      </c>
      <c r="B154" s="147" t="s">
        <v>561</v>
      </c>
      <c r="C154" s="147" t="s">
        <v>175</v>
      </c>
      <c r="D154" s="147" t="s">
        <v>562</v>
      </c>
      <c r="E154" s="147" t="s">
        <v>804</v>
      </c>
    </row>
    <row r="155" spans="1:5">
      <c r="A155" s="147">
        <v>92169</v>
      </c>
      <c r="B155" s="147" t="s">
        <v>370</v>
      </c>
      <c r="C155" s="147" t="s">
        <v>564</v>
      </c>
      <c r="D155" s="147" t="s">
        <v>560</v>
      </c>
      <c r="E155" s="147" t="s">
        <v>804</v>
      </c>
    </row>
    <row r="156" spans="1:5">
      <c r="A156" s="147">
        <v>92170</v>
      </c>
      <c r="B156" s="147" t="s">
        <v>565</v>
      </c>
      <c r="C156" s="147" t="s">
        <v>566</v>
      </c>
      <c r="D156" s="147" t="s">
        <v>454</v>
      </c>
      <c r="E156" s="147" t="s">
        <v>804</v>
      </c>
    </row>
    <row r="157" spans="1:5">
      <c r="A157" s="147">
        <v>92171</v>
      </c>
      <c r="B157" s="147" t="s">
        <v>545</v>
      </c>
      <c r="C157" s="147" t="s">
        <v>567</v>
      </c>
      <c r="D157" s="147" t="s">
        <v>805</v>
      </c>
      <c r="E157" s="147" t="s">
        <v>804</v>
      </c>
    </row>
    <row r="158" spans="1:5">
      <c r="A158" s="147">
        <v>92172</v>
      </c>
      <c r="B158" s="147" t="s">
        <v>569</v>
      </c>
      <c r="C158" s="147" t="s">
        <v>228</v>
      </c>
      <c r="D158" s="147" t="s">
        <v>572</v>
      </c>
      <c r="E158" s="147" t="s">
        <v>804</v>
      </c>
    </row>
    <row r="159" spans="1:5">
      <c r="A159" s="147">
        <v>92173</v>
      </c>
      <c r="B159" s="147" t="s">
        <v>390</v>
      </c>
      <c r="C159" s="147" t="s">
        <v>364</v>
      </c>
      <c r="D159" s="147" t="s">
        <v>574</v>
      </c>
      <c r="E159" s="147" t="s">
        <v>804</v>
      </c>
    </row>
    <row r="160" spans="1:5">
      <c r="A160" s="147">
        <v>92174</v>
      </c>
      <c r="B160" s="147" t="s">
        <v>577</v>
      </c>
      <c r="C160" s="147" t="s">
        <v>578</v>
      </c>
      <c r="D160" s="147" t="s">
        <v>469</v>
      </c>
      <c r="E160" s="147" t="s">
        <v>804</v>
      </c>
    </row>
    <row r="161" spans="1:5">
      <c r="A161" s="147">
        <v>92175</v>
      </c>
      <c r="B161" s="147" t="s">
        <v>790</v>
      </c>
      <c r="C161" s="147" t="s">
        <v>579</v>
      </c>
      <c r="D161" s="147" t="s">
        <v>580</v>
      </c>
      <c r="E161" s="147" t="s">
        <v>804</v>
      </c>
    </row>
    <row r="162" spans="1:5">
      <c r="A162" s="147">
        <v>92176</v>
      </c>
      <c r="B162" s="147" t="s">
        <v>806</v>
      </c>
      <c r="C162" s="147" t="s">
        <v>356</v>
      </c>
      <c r="D162" s="147" t="s">
        <v>571</v>
      </c>
      <c r="E162" s="147" t="s">
        <v>804</v>
      </c>
    </row>
    <row r="163" spans="1:5">
      <c r="A163" s="147">
        <v>92177</v>
      </c>
      <c r="B163" s="147" t="s">
        <v>366</v>
      </c>
      <c r="C163" s="147" t="s">
        <v>394</v>
      </c>
      <c r="D163" s="147" t="s">
        <v>285</v>
      </c>
      <c r="E163" s="147" t="s">
        <v>10</v>
      </c>
    </row>
    <row r="164" spans="1:5">
      <c r="A164" s="147">
        <v>92178</v>
      </c>
      <c r="B164" s="147" t="s">
        <v>539</v>
      </c>
      <c r="C164" s="147" t="s">
        <v>807</v>
      </c>
      <c r="D164" s="147" t="s">
        <v>1</v>
      </c>
      <c r="E164" s="147" t="s">
        <v>594</v>
      </c>
    </row>
    <row r="165" spans="1:5">
      <c r="A165" s="147">
        <v>92179</v>
      </c>
      <c r="B165" s="147" t="s">
        <v>809</v>
      </c>
      <c r="C165" s="147" t="s">
        <v>810</v>
      </c>
      <c r="D165" s="147" t="s">
        <v>213</v>
      </c>
      <c r="E165" s="147" t="s">
        <v>775</v>
      </c>
    </row>
    <row r="166" spans="1:5">
      <c r="A166" s="147">
        <v>92180</v>
      </c>
      <c r="B166" s="147" t="s">
        <v>811</v>
      </c>
      <c r="C166" s="147" t="s">
        <v>812</v>
      </c>
      <c r="D166" s="147" t="s">
        <v>814</v>
      </c>
      <c r="E166" s="147" t="s">
        <v>10</v>
      </c>
    </row>
    <row r="167" spans="1:5">
      <c r="A167" s="147"/>
      <c r="B167" s="147"/>
      <c r="C167" s="147"/>
      <c r="D167" s="147"/>
      <c r="E167" s="147"/>
    </row>
  </sheetData>
  <sheetProtection password="CC81" sheet="1" objects="1" scenarios="1"/>
  <phoneticPr fontId="8"/>
  <pageMargins left="0.7" right="0.7" top="0.75" bottom="0.75" header="0.3" footer="0.3"/>
  <pageSetup paperSize="9" fitToWidth="1" fitToHeight="1" orientation="portrait" usePrinterDefaults="1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G56"/>
  <sheetViews>
    <sheetView showGridLines="0" workbookViewId="0">
      <pane ySplit="2" topLeftCell="A3" activePane="bottomLeft" state="frozen"/>
      <selection pane="bottomLeft" activeCell="E27" sqref="E27"/>
    </sheetView>
  </sheetViews>
  <sheetFormatPr defaultColWidth="0" defaultRowHeight="13" zeroHeight="1"/>
  <cols>
    <col min="1" max="1" width="16.6640625" style="148" customWidth="1"/>
    <col min="2" max="7" width="21.44140625" style="1" customWidth="1"/>
    <col min="8" max="8" width="2.21875" style="1" customWidth="1"/>
    <col min="9" max="11" width="8" style="1" hidden="1" customWidth="1"/>
    <col min="12" max="16384" width="15.6640625" style="1" hidden="1" customWidth="1"/>
  </cols>
  <sheetData>
    <row r="1" spans="1:7">
      <c r="A1" s="149" t="s">
        <v>229</v>
      </c>
      <c r="B1" s="153" t="s">
        <v>432</v>
      </c>
      <c r="C1" s="153" t="s">
        <v>825</v>
      </c>
      <c r="D1" s="153" t="s">
        <v>826</v>
      </c>
      <c r="E1" s="159" t="s">
        <v>231</v>
      </c>
      <c r="F1" s="161" t="s">
        <v>323</v>
      </c>
      <c r="G1" s="168" t="s">
        <v>616</v>
      </c>
    </row>
    <row r="2" spans="1:7" ht="13.75">
      <c r="A2" s="150" t="s">
        <v>962</v>
      </c>
      <c r="B2" s="154" t="s">
        <v>625</v>
      </c>
      <c r="C2" s="154" t="s">
        <v>89</v>
      </c>
      <c r="D2" s="154" t="s">
        <v>71</v>
      </c>
      <c r="E2" s="160" t="s">
        <v>626</v>
      </c>
      <c r="F2" s="162" t="s">
        <v>173</v>
      </c>
      <c r="G2" s="169" t="s">
        <v>280</v>
      </c>
    </row>
    <row r="3" spans="1:7">
      <c r="A3" s="151" t="s">
        <v>629</v>
      </c>
      <c r="B3" s="155" t="s">
        <v>934</v>
      </c>
      <c r="C3" s="155" t="s">
        <v>934</v>
      </c>
      <c r="D3" s="155" t="s">
        <v>104</v>
      </c>
      <c r="E3" s="155" t="s">
        <v>934</v>
      </c>
      <c r="F3" s="163" t="s">
        <v>230</v>
      </c>
      <c r="G3" s="170" t="s">
        <v>934</v>
      </c>
    </row>
    <row r="4" spans="1:7" ht="13.75">
      <c r="A4" s="150"/>
      <c r="B4" s="156" t="s">
        <v>935</v>
      </c>
      <c r="C4" s="156" t="s">
        <v>935</v>
      </c>
      <c r="D4" s="156" t="s">
        <v>936</v>
      </c>
      <c r="E4" s="156" t="s">
        <v>935</v>
      </c>
      <c r="F4" s="164" t="s">
        <v>282</v>
      </c>
      <c r="G4" s="171" t="s">
        <v>935</v>
      </c>
    </row>
    <row r="5" spans="1:7">
      <c r="A5" s="151" t="s">
        <v>627</v>
      </c>
      <c r="B5" s="157" t="s">
        <v>646</v>
      </c>
      <c r="C5" s="157" t="s">
        <v>646</v>
      </c>
      <c r="D5" s="157" t="s">
        <v>186</v>
      </c>
      <c r="E5" s="157" t="s">
        <v>186</v>
      </c>
      <c r="F5" s="165" t="s">
        <v>827</v>
      </c>
      <c r="G5" s="172" t="s">
        <v>186</v>
      </c>
    </row>
    <row r="6" spans="1:7">
      <c r="A6" s="152"/>
      <c r="B6" s="20" t="s">
        <v>650</v>
      </c>
      <c r="C6" s="20" t="s">
        <v>650</v>
      </c>
      <c r="D6" s="20" t="s">
        <v>671</v>
      </c>
      <c r="E6" s="20" t="s">
        <v>418</v>
      </c>
      <c r="F6" s="166" t="s">
        <v>828</v>
      </c>
      <c r="G6" s="173" t="s">
        <v>662</v>
      </c>
    </row>
    <row r="7" spans="1:7">
      <c r="A7" s="152"/>
      <c r="B7" s="20" t="s">
        <v>651</v>
      </c>
      <c r="C7" s="20" t="s">
        <v>651</v>
      </c>
      <c r="D7" s="20" t="s">
        <v>332</v>
      </c>
      <c r="E7" s="20" t="s">
        <v>269</v>
      </c>
      <c r="F7" s="166" t="s">
        <v>830</v>
      </c>
      <c r="G7" s="173" t="s">
        <v>418</v>
      </c>
    </row>
    <row r="8" spans="1:7">
      <c r="A8" s="152"/>
      <c r="B8" s="20" t="s">
        <v>146</v>
      </c>
      <c r="C8" s="20" t="s">
        <v>146</v>
      </c>
      <c r="D8" s="20" t="s">
        <v>650</v>
      </c>
      <c r="E8" s="20" t="s">
        <v>688</v>
      </c>
      <c r="F8" s="166" t="s">
        <v>831</v>
      </c>
      <c r="G8" s="173" t="s">
        <v>663</v>
      </c>
    </row>
    <row r="9" spans="1:7">
      <c r="A9" s="152"/>
      <c r="B9" s="20" t="s">
        <v>509</v>
      </c>
      <c r="C9" s="20" t="s">
        <v>509</v>
      </c>
      <c r="D9" s="20" t="s">
        <v>651</v>
      </c>
      <c r="E9" s="20" t="s">
        <v>224</v>
      </c>
      <c r="F9" s="166" t="s">
        <v>449</v>
      </c>
      <c r="G9" s="173" t="s">
        <v>269</v>
      </c>
    </row>
    <row r="10" spans="1:7">
      <c r="A10" s="152"/>
      <c r="B10" s="20" t="s">
        <v>653</v>
      </c>
      <c r="C10" s="20" t="s">
        <v>653</v>
      </c>
      <c r="D10" s="20" t="s">
        <v>146</v>
      </c>
      <c r="E10" s="20" t="s">
        <v>615</v>
      </c>
      <c r="F10" s="166" t="s">
        <v>829</v>
      </c>
      <c r="G10" s="173" t="s">
        <v>688</v>
      </c>
    </row>
    <row r="11" spans="1:7">
      <c r="A11" s="152"/>
      <c r="B11" s="20" t="s">
        <v>654</v>
      </c>
      <c r="C11" s="20" t="s">
        <v>654</v>
      </c>
      <c r="D11" s="20" t="s">
        <v>509</v>
      </c>
      <c r="E11" s="20" t="s">
        <v>671</v>
      </c>
      <c r="F11" s="166" t="s">
        <v>832</v>
      </c>
      <c r="G11" s="173" t="s">
        <v>224</v>
      </c>
    </row>
    <row r="12" spans="1:7">
      <c r="A12" s="152"/>
      <c r="B12" s="20" t="s">
        <v>657</v>
      </c>
      <c r="C12" s="20" t="s">
        <v>657</v>
      </c>
      <c r="D12" s="20" t="s">
        <v>653</v>
      </c>
      <c r="E12" s="20" t="s">
        <v>383</v>
      </c>
      <c r="F12" s="166" t="s">
        <v>833</v>
      </c>
      <c r="G12" s="173" t="s">
        <v>307</v>
      </c>
    </row>
    <row r="13" spans="1:7">
      <c r="A13" s="152"/>
      <c r="B13" s="20" t="s">
        <v>652</v>
      </c>
      <c r="C13" s="20" t="s">
        <v>652</v>
      </c>
      <c r="D13" s="20" t="s">
        <v>654</v>
      </c>
      <c r="E13" s="20" t="s">
        <v>672</v>
      </c>
      <c r="F13" s="166" t="s">
        <v>184</v>
      </c>
      <c r="G13" s="173" t="s">
        <v>671</v>
      </c>
    </row>
    <row r="14" spans="1:7">
      <c r="A14" s="152"/>
      <c r="B14" s="20" t="s">
        <v>259</v>
      </c>
      <c r="C14" s="20" t="s">
        <v>259</v>
      </c>
      <c r="D14" s="20" t="s">
        <v>657</v>
      </c>
      <c r="E14" s="20" t="s">
        <v>154</v>
      </c>
      <c r="F14" s="166" t="s">
        <v>834</v>
      </c>
      <c r="G14" s="173" t="s">
        <v>383</v>
      </c>
    </row>
    <row r="15" spans="1:7">
      <c r="A15" s="152"/>
      <c r="B15" s="20" t="s">
        <v>658</v>
      </c>
      <c r="C15" s="20" t="s">
        <v>658</v>
      </c>
      <c r="D15" s="20" t="s">
        <v>652</v>
      </c>
      <c r="E15" s="20" t="s">
        <v>534</v>
      </c>
      <c r="F15" s="166" t="s">
        <v>423</v>
      </c>
      <c r="G15" s="173" t="s">
        <v>673</v>
      </c>
    </row>
    <row r="16" spans="1:7">
      <c r="A16" s="152"/>
      <c r="B16" s="20" t="s">
        <v>813</v>
      </c>
      <c r="C16" s="20" t="s">
        <v>813</v>
      </c>
      <c r="D16" s="20" t="s">
        <v>259</v>
      </c>
      <c r="E16" s="20" t="s">
        <v>675</v>
      </c>
      <c r="F16" s="166" t="s">
        <v>115</v>
      </c>
      <c r="G16" s="173" t="s">
        <v>622</v>
      </c>
    </row>
    <row r="17" spans="1:7">
      <c r="A17" s="152"/>
      <c r="B17" s="20" t="s">
        <v>252</v>
      </c>
      <c r="C17" s="20" t="s">
        <v>252</v>
      </c>
      <c r="D17" s="20" t="s">
        <v>658</v>
      </c>
      <c r="E17" s="20" t="s">
        <v>676</v>
      </c>
      <c r="F17" s="166" t="s">
        <v>669</v>
      </c>
      <c r="G17" s="173" t="s">
        <v>672</v>
      </c>
    </row>
    <row r="18" spans="1:7">
      <c r="A18" s="152"/>
      <c r="B18" s="20" t="s">
        <v>660</v>
      </c>
      <c r="C18" s="20" t="s">
        <v>660</v>
      </c>
      <c r="D18" s="20" t="s">
        <v>813</v>
      </c>
      <c r="E18" s="20" t="s">
        <v>677</v>
      </c>
      <c r="F18" s="166" t="s">
        <v>835</v>
      </c>
      <c r="G18" s="173" t="s">
        <v>154</v>
      </c>
    </row>
    <row r="19" spans="1:7">
      <c r="A19" s="152"/>
      <c r="B19" s="20" t="s">
        <v>178</v>
      </c>
      <c r="C19" s="20" t="s">
        <v>178</v>
      </c>
      <c r="D19" s="20" t="s">
        <v>252</v>
      </c>
      <c r="E19" s="20" t="s">
        <v>591</v>
      </c>
      <c r="F19" s="166" t="s">
        <v>422</v>
      </c>
      <c r="G19" s="173" t="s">
        <v>534</v>
      </c>
    </row>
    <row r="20" spans="1:7">
      <c r="A20" s="152"/>
      <c r="B20" s="20" t="s">
        <v>581</v>
      </c>
      <c r="C20" s="20" t="s">
        <v>581</v>
      </c>
      <c r="D20" s="20" t="s">
        <v>599</v>
      </c>
      <c r="E20" s="20" t="s">
        <v>332</v>
      </c>
      <c r="F20" s="166" t="s">
        <v>112</v>
      </c>
      <c r="G20" s="173" t="s">
        <v>675</v>
      </c>
    </row>
    <row r="21" spans="1:7">
      <c r="A21" s="152"/>
      <c r="B21" s="20" t="s">
        <v>568</v>
      </c>
      <c r="C21" s="20" t="s">
        <v>568</v>
      </c>
      <c r="D21" s="20" t="s">
        <v>678</v>
      </c>
      <c r="E21" s="20" t="s">
        <v>685</v>
      </c>
      <c r="F21" s="166" t="s">
        <v>838</v>
      </c>
      <c r="G21" s="173" t="s">
        <v>676</v>
      </c>
    </row>
    <row r="22" spans="1:7">
      <c r="A22" s="152"/>
      <c r="B22" s="20" t="s">
        <v>380</v>
      </c>
      <c r="C22" s="20" t="s">
        <v>380</v>
      </c>
      <c r="D22" s="20" t="s">
        <v>181</v>
      </c>
      <c r="E22" s="20" t="s">
        <v>35</v>
      </c>
      <c r="F22" s="166" t="s">
        <v>839</v>
      </c>
      <c r="G22" s="173" t="s">
        <v>677</v>
      </c>
    </row>
    <row r="23" spans="1:7">
      <c r="A23" s="152"/>
      <c r="B23" s="20" t="s">
        <v>206</v>
      </c>
      <c r="C23" s="20" t="s">
        <v>206</v>
      </c>
      <c r="D23" s="20" t="s">
        <v>178</v>
      </c>
      <c r="E23" s="20" t="s">
        <v>232</v>
      </c>
      <c r="F23" s="166" t="s">
        <v>840</v>
      </c>
      <c r="G23" s="173" t="s">
        <v>591</v>
      </c>
    </row>
    <row r="24" spans="1:7">
      <c r="A24" s="152"/>
      <c r="B24" s="20" t="s">
        <v>117</v>
      </c>
      <c r="C24" s="20" t="s">
        <v>117</v>
      </c>
      <c r="D24" s="20" t="s">
        <v>581</v>
      </c>
      <c r="E24" s="20" t="s">
        <v>686</v>
      </c>
      <c r="F24" s="166" t="s">
        <v>570</v>
      </c>
      <c r="G24" s="173" t="s">
        <v>252</v>
      </c>
    </row>
    <row r="25" spans="1:7">
      <c r="A25" s="152"/>
      <c r="B25" s="20" t="s">
        <v>661</v>
      </c>
      <c r="C25" s="20" t="s">
        <v>661</v>
      </c>
      <c r="D25" s="20" t="s">
        <v>568</v>
      </c>
      <c r="E25" s="20" t="s">
        <v>39</v>
      </c>
      <c r="F25" s="166" t="s">
        <v>841</v>
      </c>
      <c r="G25" s="173" t="s">
        <v>599</v>
      </c>
    </row>
    <row r="26" spans="1:7">
      <c r="A26" s="152"/>
      <c r="B26" s="20" t="s">
        <v>3</v>
      </c>
      <c r="C26" s="20" t="s">
        <v>3</v>
      </c>
      <c r="D26" s="20" t="s">
        <v>380</v>
      </c>
      <c r="E26" s="20" t="s">
        <v>239</v>
      </c>
      <c r="F26" s="166" t="s">
        <v>0</v>
      </c>
      <c r="G26" s="173" t="s">
        <v>668</v>
      </c>
    </row>
    <row r="27" spans="1:7">
      <c r="A27" s="152"/>
      <c r="B27" s="20" t="s">
        <v>937</v>
      </c>
      <c r="C27" s="20" t="s">
        <v>937</v>
      </c>
      <c r="D27" s="20" t="s">
        <v>206</v>
      </c>
      <c r="E27" s="20" t="s">
        <v>462</v>
      </c>
      <c r="F27" s="166" t="s">
        <v>329</v>
      </c>
      <c r="G27" s="173" t="s">
        <v>670</v>
      </c>
    </row>
    <row r="28" spans="1:7">
      <c r="A28" s="152"/>
      <c r="B28" s="20" t="s">
        <v>601</v>
      </c>
      <c r="C28" s="20" t="s">
        <v>601</v>
      </c>
      <c r="D28" s="20" t="s">
        <v>723</v>
      </c>
      <c r="E28" s="20" t="s">
        <v>75</v>
      </c>
      <c r="F28" s="166" t="s">
        <v>375</v>
      </c>
      <c r="G28" s="173" t="s">
        <v>40</v>
      </c>
    </row>
    <row r="29" spans="1:7">
      <c r="A29" s="152"/>
      <c r="B29" s="20"/>
      <c r="C29" s="20"/>
      <c r="D29" s="20" t="s">
        <v>661</v>
      </c>
      <c r="E29" s="20" t="s">
        <v>131</v>
      </c>
      <c r="F29" s="166" t="s">
        <v>842</v>
      </c>
      <c r="G29" s="173" t="s">
        <v>341</v>
      </c>
    </row>
    <row r="30" spans="1:7">
      <c r="A30" s="152"/>
      <c r="B30" s="20"/>
      <c r="C30" s="20"/>
      <c r="D30" s="20" t="s">
        <v>3</v>
      </c>
      <c r="E30" s="20" t="s">
        <v>523</v>
      </c>
      <c r="F30" s="166" t="s">
        <v>843</v>
      </c>
      <c r="G30" s="173" t="s">
        <v>193</v>
      </c>
    </row>
    <row r="31" spans="1:7">
      <c r="A31" s="152"/>
      <c r="B31" s="20"/>
      <c r="C31" s="20"/>
      <c r="D31" s="20" t="s">
        <v>937</v>
      </c>
      <c r="E31" s="20" t="s">
        <v>963</v>
      </c>
      <c r="F31" s="166" t="s">
        <v>355</v>
      </c>
      <c r="G31" s="173" t="s">
        <v>6</v>
      </c>
    </row>
    <row r="32" spans="1:7">
      <c r="A32" s="152"/>
      <c r="B32" s="20"/>
      <c r="C32" s="20"/>
      <c r="D32" s="20" t="s">
        <v>601</v>
      </c>
      <c r="E32" s="20" t="s">
        <v>252</v>
      </c>
      <c r="F32" s="166"/>
      <c r="G32" s="173" t="s">
        <v>678</v>
      </c>
    </row>
    <row r="33" spans="1:7">
      <c r="A33" s="152"/>
      <c r="B33" s="20"/>
      <c r="C33" s="20"/>
      <c r="D33" s="20"/>
      <c r="E33" s="20" t="s">
        <v>599</v>
      </c>
      <c r="F33" s="166"/>
      <c r="G33" s="173" t="s">
        <v>491</v>
      </c>
    </row>
    <row r="34" spans="1:7">
      <c r="A34" s="152"/>
      <c r="B34" s="20"/>
      <c r="C34" s="20"/>
      <c r="D34" s="20"/>
      <c r="E34" s="20" t="s">
        <v>668</v>
      </c>
      <c r="F34" s="166"/>
      <c r="G34" s="173" t="s">
        <v>679</v>
      </c>
    </row>
    <row r="35" spans="1:7">
      <c r="A35" s="152"/>
      <c r="B35" s="20"/>
      <c r="C35" s="20"/>
      <c r="D35" s="20"/>
      <c r="E35" s="20" t="s">
        <v>341</v>
      </c>
      <c r="F35" s="166"/>
      <c r="G35" s="173" t="s">
        <v>680</v>
      </c>
    </row>
    <row r="36" spans="1:7">
      <c r="A36" s="152"/>
      <c r="B36" s="20"/>
      <c r="C36" s="20"/>
      <c r="D36" s="20"/>
      <c r="E36" s="20" t="s">
        <v>193</v>
      </c>
      <c r="F36" s="166"/>
      <c r="G36" s="173" t="s">
        <v>257</v>
      </c>
    </row>
    <row r="37" spans="1:7">
      <c r="A37" s="152"/>
      <c r="B37" s="20"/>
      <c r="C37" s="20"/>
      <c r="D37" s="20"/>
      <c r="E37" s="20" t="s">
        <v>588</v>
      </c>
      <c r="F37" s="166"/>
      <c r="G37" s="173" t="s">
        <v>681</v>
      </c>
    </row>
    <row r="38" spans="1:7">
      <c r="A38" s="152"/>
      <c r="B38" s="20"/>
      <c r="C38" s="20"/>
      <c r="D38" s="20"/>
      <c r="E38" s="20" t="s">
        <v>678</v>
      </c>
      <c r="F38" s="166"/>
      <c r="G38" s="173" t="s">
        <v>683</v>
      </c>
    </row>
    <row r="39" spans="1:7">
      <c r="A39" s="152"/>
      <c r="B39" s="20"/>
      <c r="C39" s="20"/>
      <c r="D39" s="20"/>
      <c r="E39" s="20" t="s">
        <v>491</v>
      </c>
      <c r="F39" s="166"/>
      <c r="G39" s="173" t="s">
        <v>32</v>
      </c>
    </row>
    <row r="40" spans="1:7">
      <c r="A40" s="152"/>
      <c r="B40" s="20"/>
      <c r="C40" s="20"/>
      <c r="D40" s="20"/>
      <c r="E40" s="20" t="s">
        <v>679</v>
      </c>
      <c r="F40" s="166"/>
      <c r="G40" s="173" t="s">
        <v>723</v>
      </c>
    </row>
    <row r="41" spans="1:7">
      <c r="A41" s="152"/>
      <c r="B41" s="20"/>
      <c r="C41" s="20"/>
      <c r="D41" s="20"/>
      <c r="E41" s="20" t="s">
        <v>680</v>
      </c>
      <c r="F41" s="166"/>
      <c r="G41" s="173" t="s">
        <v>601</v>
      </c>
    </row>
    <row r="42" spans="1:7">
      <c r="A42" s="152"/>
      <c r="B42" s="20"/>
      <c r="C42" s="20"/>
      <c r="D42" s="20"/>
      <c r="E42" s="20" t="s">
        <v>257</v>
      </c>
      <c r="F42" s="166"/>
      <c r="G42" s="173"/>
    </row>
    <row r="43" spans="1:7">
      <c r="A43" s="152"/>
      <c r="B43" s="20"/>
      <c r="C43" s="20"/>
      <c r="D43" s="20"/>
      <c r="E43" s="20" t="s">
        <v>681</v>
      </c>
      <c r="F43" s="166"/>
      <c r="G43" s="173"/>
    </row>
    <row r="44" spans="1:7">
      <c r="A44" s="152"/>
      <c r="B44" s="20"/>
      <c r="C44" s="20"/>
      <c r="D44" s="20"/>
      <c r="E44" s="20" t="s">
        <v>683</v>
      </c>
      <c r="F44" s="166"/>
      <c r="G44" s="173"/>
    </row>
    <row r="45" spans="1:7">
      <c r="A45" s="152"/>
      <c r="B45" s="20"/>
      <c r="C45" s="20"/>
      <c r="D45" s="20"/>
      <c r="E45" s="20" t="s">
        <v>32</v>
      </c>
      <c r="F45" s="166"/>
      <c r="G45" s="173"/>
    </row>
    <row r="46" spans="1:7">
      <c r="A46" s="152"/>
      <c r="B46" s="20"/>
      <c r="C46" s="20"/>
      <c r="D46" s="20"/>
      <c r="E46" s="20" t="s">
        <v>181</v>
      </c>
      <c r="F46" s="166"/>
      <c r="G46" s="173"/>
    </row>
    <row r="47" spans="1:7">
      <c r="A47" s="152"/>
      <c r="B47" s="20"/>
      <c r="C47" s="20"/>
      <c r="D47" s="20"/>
      <c r="E47" s="20" t="s">
        <v>36</v>
      </c>
      <c r="F47" s="166"/>
      <c r="G47" s="173"/>
    </row>
    <row r="48" spans="1:7">
      <c r="A48" s="152"/>
      <c r="B48" s="20"/>
      <c r="C48" s="20"/>
      <c r="D48" s="20"/>
      <c r="E48" s="20" t="s">
        <v>536</v>
      </c>
      <c r="F48" s="166"/>
      <c r="G48" s="173"/>
    </row>
    <row r="49" spans="1:7">
      <c r="A49" s="152"/>
      <c r="B49" s="20"/>
      <c r="C49" s="20"/>
      <c r="D49" s="20"/>
      <c r="E49" s="20" t="s">
        <v>346</v>
      </c>
      <c r="F49" s="166"/>
      <c r="G49" s="173"/>
    </row>
    <row r="50" spans="1:7">
      <c r="A50" s="152"/>
      <c r="B50" s="158"/>
      <c r="C50" s="158"/>
      <c r="D50" s="158"/>
      <c r="E50" s="20" t="s">
        <v>632</v>
      </c>
      <c r="F50" s="167"/>
      <c r="G50" s="174"/>
    </row>
    <row r="51" spans="1:7">
      <c r="A51" s="152"/>
      <c r="B51" s="158"/>
      <c r="C51" s="158"/>
      <c r="D51" s="158"/>
      <c r="E51" s="20" t="s">
        <v>689</v>
      </c>
      <c r="F51" s="167"/>
      <c r="G51" s="174"/>
    </row>
    <row r="52" spans="1:7">
      <c r="A52" s="152"/>
      <c r="B52" s="158"/>
      <c r="C52" s="158"/>
      <c r="D52" s="158"/>
      <c r="E52" s="20" t="s">
        <v>691</v>
      </c>
      <c r="F52" s="167"/>
      <c r="G52" s="174"/>
    </row>
    <row r="53" spans="1:7">
      <c r="A53" s="152"/>
      <c r="B53" s="158"/>
      <c r="C53" s="158"/>
      <c r="D53" s="158"/>
      <c r="E53" s="20" t="s">
        <v>403</v>
      </c>
      <c r="F53" s="167"/>
      <c r="G53" s="174"/>
    </row>
    <row r="54" spans="1:7">
      <c r="A54" s="152"/>
      <c r="B54" s="158"/>
      <c r="C54" s="158"/>
      <c r="D54" s="158"/>
      <c r="E54" s="20" t="s">
        <v>538</v>
      </c>
      <c r="F54" s="167"/>
      <c r="G54" s="174"/>
    </row>
    <row r="55" spans="1:7">
      <c r="A55" s="152"/>
      <c r="B55" s="158"/>
      <c r="C55" s="158"/>
      <c r="D55" s="158"/>
      <c r="E55" s="20" t="s">
        <v>611</v>
      </c>
      <c r="F55" s="167"/>
      <c r="G55" s="174"/>
    </row>
    <row r="56" spans="1:7" ht="13.75">
      <c r="A56" s="150"/>
      <c r="B56" s="156"/>
      <c r="C56" s="156"/>
      <c r="D56" s="156"/>
      <c r="E56" s="156" t="s">
        <v>601</v>
      </c>
      <c r="F56" s="164"/>
      <c r="G56" s="171"/>
    </row>
  </sheetData>
  <sheetProtection password="CC81" sheet="1" objects="1" scenarios="1"/>
  <mergeCells count="2">
    <mergeCell ref="A3:A4"/>
    <mergeCell ref="A5:A56"/>
  </mergeCells>
  <phoneticPr fontId="8"/>
  <conditionalFormatting sqref="A1:XFD3 A5:XFD5 B4:XFD4 B6:XFD56 A57:XFD1048576">
    <cfRule type="containsText" dxfId="0" priority="8" text="女">
      <formula>NOT(ISERROR(SEARCH("女",A1)))</formula>
    </cfRule>
  </conditionalFormatting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FFC000"/>
  </sheetPr>
  <dimension ref="A1:AF91"/>
  <sheetViews>
    <sheetView workbookViewId="0">
      <pane ySplit="1" topLeftCell="A2" activePane="bottomLeft" state="frozen"/>
      <selection pane="bottomLeft" activeCell="B7" sqref="B7"/>
    </sheetView>
  </sheetViews>
  <sheetFormatPr defaultColWidth="0" defaultRowHeight="13" zeroHeight="1"/>
  <cols>
    <col min="1" max="1" width="3.44140625" style="2" bestFit="1" customWidth="1"/>
    <col min="2" max="2" width="8.33203125" style="2" customWidth="1"/>
    <col min="3" max="3" width="13" style="2" customWidth="1"/>
    <col min="4" max="4" width="1.88671875" style="2" customWidth="1"/>
    <col min="5" max="5" width="8.44140625" style="2" bestFit="1" customWidth="1"/>
    <col min="6" max="8" width="10.21875" style="2" customWidth="1"/>
    <col min="9" max="10" width="1.88671875" style="2" customWidth="1"/>
    <col min="11" max="12" width="5.88671875" style="2" customWidth="1"/>
    <col min="13" max="14" width="5.88671875" style="1" customWidth="1"/>
    <col min="15" max="15" width="5.77734375" style="2" customWidth="1"/>
    <col min="16" max="16" width="10.88671875" style="1" customWidth="1"/>
    <col min="17" max="17" width="7.21875" style="2" customWidth="1"/>
    <col min="18" max="18" width="7.21875" style="1" customWidth="1"/>
    <col min="19" max="20" width="1.88671875" style="1" customWidth="1"/>
    <col min="21" max="21" width="7.21875" style="2" customWidth="1"/>
    <col min="22" max="22" width="7.21875" style="1" customWidth="1"/>
    <col min="23" max="24" width="1.88671875" style="1" customWidth="1"/>
    <col min="25" max="26" width="7.21875" style="1" customWidth="1"/>
    <col min="27" max="28" width="1.88671875" style="1" customWidth="1"/>
    <col min="29" max="29" width="7.21875" style="2" customWidth="1"/>
    <col min="30" max="30" width="7.21875" style="1" customWidth="1"/>
    <col min="31" max="32" width="1.88671875" style="1" customWidth="1"/>
    <col min="33" max="16384" width="5.77734375" style="1" hidden="1" customWidth="1"/>
  </cols>
  <sheetData>
    <row r="1" spans="1:32" s="2" customFormat="1">
      <c r="A1" s="2" t="s">
        <v>436</v>
      </c>
      <c r="B1" s="2" t="s">
        <v>634</v>
      </c>
      <c r="C1" s="2" t="s">
        <v>707</v>
      </c>
      <c r="D1" s="2" t="s">
        <v>708</v>
      </c>
      <c r="E1" s="2" t="s">
        <v>628</v>
      </c>
      <c r="F1" s="2" t="s">
        <v>203</v>
      </c>
      <c r="G1" s="2" t="s">
        <v>709</v>
      </c>
      <c r="H1" s="2" t="s">
        <v>2</v>
      </c>
      <c r="I1" s="2" t="s">
        <v>225</v>
      </c>
      <c r="J1" s="2" t="s">
        <v>248</v>
      </c>
      <c r="K1" s="2" t="s">
        <v>7</v>
      </c>
      <c r="L1" s="2" t="s">
        <v>11</v>
      </c>
      <c r="M1" s="2" t="s">
        <v>270</v>
      </c>
      <c r="N1" s="2" t="s">
        <v>712</v>
      </c>
      <c r="O1" s="2" t="s">
        <v>530</v>
      </c>
      <c r="P1" s="2" t="s">
        <v>713</v>
      </c>
      <c r="Q1" s="2" t="s">
        <v>694</v>
      </c>
      <c r="R1" s="2" t="s">
        <v>550</v>
      </c>
      <c r="S1" s="2" t="s">
        <v>415</v>
      </c>
      <c r="T1" s="2" t="s">
        <v>695</v>
      </c>
      <c r="U1" s="2" t="s">
        <v>697</v>
      </c>
      <c r="V1" s="2" t="s">
        <v>699</v>
      </c>
      <c r="W1" s="2" t="s">
        <v>544</v>
      </c>
      <c r="X1" s="2" t="s">
        <v>700</v>
      </c>
      <c r="Y1" s="2" t="s">
        <v>501</v>
      </c>
      <c r="Z1" s="2" t="s">
        <v>603</v>
      </c>
      <c r="AA1" s="2" t="s">
        <v>701</v>
      </c>
      <c r="AB1" s="2" t="s">
        <v>702</v>
      </c>
      <c r="AC1" s="2" t="s">
        <v>703</v>
      </c>
      <c r="AD1" s="2" t="s">
        <v>478</v>
      </c>
      <c r="AE1" s="2" t="s">
        <v>705</v>
      </c>
      <c r="AF1" s="2" t="s">
        <v>706</v>
      </c>
    </row>
    <row r="2" spans="1:32">
      <c r="A2" s="2">
        <v>1</v>
      </c>
      <c r="B2" s="2" t="str">
        <f>IF('入力①'!$C$4="","",'入力①'!$C$4)</f>
        <v/>
      </c>
      <c r="C2" s="2" t="str">
        <f>IFERROR(IF('入力①'!$F$8="",IF('入力①'!$F$6="",'入力①'!$M$4,'入力①'!$F$6),'入力①'!$F$8),"")</f>
        <v/>
      </c>
      <c r="E2" s="2" t="str">
        <f>IF('入力①'!D12="","",'入力①'!D12)</f>
        <v/>
      </c>
      <c r="F2" s="2" t="str">
        <f>IF('入力①'!E12="","",'入力①'!E12)</f>
        <v/>
      </c>
      <c r="G2" s="2" t="str">
        <f>IF('入力①'!F12="","",'入力①'!F12)</f>
        <v/>
      </c>
      <c r="H2" s="2" t="str">
        <f>IF('入力①'!E12="","",'入力①'!E12)</f>
        <v/>
      </c>
      <c r="K2" s="2" t="str">
        <f>IF('入力①'!G12="","",IF('入力①'!G12="男",1,2))</f>
        <v/>
      </c>
      <c r="L2" s="2" t="str">
        <f>IF('入力①'!H12="","",'入力①'!H12)</f>
        <v/>
      </c>
      <c r="M2" s="2" t="str">
        <f>IF('入力①'!J12="","",'入力①'!J12)</f>
        <v/>
      </c>
      <c r="N2" s="2" t="str">
        <f>IF('入力①'!M12="","",'入力①'!M12)</f>
        <v/>
      </c>
      <c r="O2" s="2">
        <f>IFERROR(IF('入力①'!$C$4="",'入力①'!$E$6,'入力①'!$E$4),"")</f>
        <v>0</v>
      </c>
      <c r="P2" s="2" t="str">
        <f>IF('入力①'!I12="","","'"&amp;'入力①'!I12)</f>
        <v/>
      </c>
      <c r="Q2" s="2" t="str">
        <f>IF('入力②＋印刷'!G7="","",VLOOKUP('入力②＋印刷'!G7,個人種目マスター!$A:$B,2,FALSE))</f>
        <v/>
      </c>
      <c r="R2" s="175" t="str">
        <f>IF('入力②＋印刷'!H7="","",'入力②＋印刷'!H7)</f>
        <v/>
      </c>
      <c r="S2" s="175"/>
      <c r="T2" s="175" t="str">
        <f t="shared" ref="T2:T65" si="0">IF(R2="","",2)</f>
        <v/>
      </c>
      <c r="U2" s="2" t="str">
        <f>IF('入力②＋印刷'!I7="","",VLOOKUP('入力②＋印刷'!I7,個人種目マスター!$A:$B,2,FALSE))</f>
        <v/>
      </c>
      <c r="V2" s="175" t="str">
        <f>IF('入力②＋印刷'!J7="","",'入力②＋印刷'!J7)</f>
        <v/>
      </c>
      <c r="W2" s="175"/>
      <c r="X2" s="175" t="str">
        <f t="shared" ref="X2:X65" si="1">IF(V2="","",2)</f>
        <v/>
      </c>
      <c r="Y2" s="2" t="str">
        <f>IF('入力②＋印刷'!K7="","",VLOOKUP('入力②＋印刷'!K7,個人種目マスター!$A:$B,2,FALSE))</f>
        <v/>
      </c>
      <c r="Z2" s="175" t="str">
        <f>IF('入力②＋印刷'!L7="","",'入力②＋印刷'!L7)</f>
        <v/>
      </c>
      <c r="AA2" s="175"/>
      <c r="AB2" s="175" t="str">
        <f t="shared" ref="AB2:AB65" si="2">IF(Z2="","",2)</f>
        <v/>
      </c>
      <c r="AC2" s="2" t="str">
        <f>IF('入力②＋印刷'!M7="","",VLOOKUP('入力②＋印刷'!M7,リレー種目マスター!$A:$B,2,FALSE))</f>
        <v/>
      </c>
      <c r="AD2" s="175" t="str">
        <f>IF('入力②＋印刷'!N7="","",'入力②＋印刷'!N7)</f>
        <v/>
      </c>
      <c r="AE2" s="175"/>
      <c r="AF2" s="175" t="str">
        <f t="shared" ref="AF2:AF65" si="3">IF(AD2="","",2)</f>
        <v/>
      </c>
    </row>
    <row r="3" spans="1:32">
      <c r="A3" s="2">
        <v>2</v>
      </c>
      <c r="B3" s="2" t="str">
        <f>IF('入力①'!$C$4="","",'入力①'!$C$4)</f>
        <v/>
      </c>
      <c r="C3" s="2" t="str">
        <f>IFERROR(IF('入力①'!$F$8="",IF('入力①'!$F$6="",'入力①'!$M$4,'入力①'!$F$6),'入力①'!$F$8),"")</f>
        <v/>
      </c>
      <c r="E3" s="2" t="str">
        <f>IF('入力①'!D13="","",'入力①'!D13)</f>
        <v/>
      </c>
      <c r="F3" s="2" t="str">
        <f>IF('入力①'!E13="","",'入力①'!E13)</f>
        <v/>
      </c>
      <c r="G3" s="2" t="str">
        <f>IF('入力①'!F13="","",'入力①'!F13)</f>
        <v/>
      </c>
      <c r="H3" s="2" t="str">
        <f>IF('入力①'!E13="","",'入力①'!E13)</f>
        <v/>
      </c>
      <c r="K3" s="2" t="str">
        <f>IF('入力①'!G13="","",IF('入力①'!G13="男",1,2))</f>
        <v/>
      </c>
      <c r="L3" s="2" t="str">
        <f>IF('入力①'!H13="","",'入力①'!H13)</f>
        <v/>
      </c>
      <c r="M3" s="2" t="str">
        <f>IF('入力①'!J13="","",'入力①'!J13)</f>
        <v/>
      </c>
      <c r="N3" s="2" t="str">
        <f>IF('入力①'!M13="","",'入力①'!M13)</f>
        <v/>
      </c>
      <c r="O3" s="2">
        <f>IFERROR(IF('入力①'!$C$4="",'入力①'!$E$6,'入力①'!$E$4),"")</f>
        <v>0</v>
      </c>
      <c r="P3" s="2" t="str">
        <f>IF('入力①'!I13="","","'"&amp;'入力①'!I13)</f>
        <v/>
      </c>
      <c r="Q3" s="2" t="str">
        <f>IF('入力②＋印刷'!G8="","",VLOOKUP('入力②＋印刷'!G8,個人種目マスター!$A:$B,2,FALSE))</f>
        <v/>
      </c>
      <c r="R3" s="175" t="str">
        <f>IF('入力②＋印刷'!H8="","",'入力②＋印刷'!H8)</f>
        <v/>
      </c>
      <c r="S3" s="175"/>
      <c r="T3" s="175" t="str">
        <f t="shared" si="0"/>
        <v/>
      </c>
      <c r="U3" s="2" t="str">
        <f>IF('入力②＋印刷'!I8="","",VLOOKUP('入力②＋印刷'!I8,個人種目マスター!$A:$B,2,FALSE))</f>
        <v/>
      </c>
      <c r="V3" s="175" t="str">
        <f>IF('入力②＋印刷'!J8="","",'入力②＋印刷'!J8)</f>
        <v/>
      </c>
      <c r="W3" s="175"/>
      <c r="X3" s="175" t="str">
        <f t="shared" si="1"/>
        <v/>
      </c>
      <c r="Y3" s="2" t="str">
        <f>IF('入力②＋印刷'!K8="","",VLOOKUP('入力②＋印刷'!K8,個人種目マスター!$A:$B,2,FALSE))</f>
        <v/>
      </c>
      <c r="Z3" s="175" t="str">
        <f>IF('入力②＋印刷'!L8="","",'入力②＋印刷'!L8)</f>
        <v/>
      </c>
      <c r="AA3" s="175"/>
      <c r="AB3" s="175" t="str">
        <f t="shared" si="2"/>
        <v/>
      </c>
      <c r="AC3" s="2" t="str">
        <f>IF('入力②＋印刷'!M8="","",VLOOKUP('入力②＋印刷'!M8,リレー種目マスター!$A:$B,2,FALSE))</f>
        <v/>
      </c>
      <c r="AD3" s="175" t="str">
        <f>IF('入力②＋印刷'!N8="","",'入力②＋印刷'!N8)</f>
        <v/>
      </c>
      <c r="AE3" s="175"/>
      <c r="AF3" s="175" t="str">
        <f t="shared" si="3"/>
        <v/>
      </c>
    </row>
    <row r="4" spans="1:32">
      <c r="A4" s="2">
        <v>3</v>
      </c>
      <c r="B4" s="2" t="str">
        <f>IF('入力①'!$C$4="","",'入力①'!$C$4)</f>
        <v/>
      </c>
      <c r="C4" s="2" t="str">
        <f>IFERROR(IF('入力①'!$F$8="",IF('入力①'!$F$6="",'入力①'!$M$4,'入力①'!$F$6),'入力①'!$F$8),"")</f>
        <v/>
      </c>
      <c r="E4" s="2" t="str">
        <f>IF('入力①'!D14="","",'入力①'!D14)</f>
        <v/>
      </c>
      <c r="F4" s="2" t="str">
        <f>IF('入力①'!E14="","",'入力①'!E14)</f>
        <v/>
      </c>
      <c r="G4" s="2" t="str">
        <f>IF('入力①'!F14="","",'入力①'!F14)</f>
        <v/>
      </c>
      <c r="H4" s="2" t="str">
        <f>IF('入力①'!E14="","",'入力①'!E14)</f>
        <v/>
      </c>
      <c r="K4" s="2" t="str">
        <f>IF('入力①'!G14="","",IF('入力①'!G14="男",1,2))</f>
        <v/>
      </c>
      <c r="L4" s="2" t="str">
        <f>IF('入力①'!H14="","",'入力①'!H14)</f>
        <v/>
      </c>
      <c r="M4" s="2" t="str">
        <f>IF('入力①'!J14="","",'入力①'!J14)</f>
        <v/>
      </c>
      <c r="N4" s="2" t="str">
        <f>IF('入力①'!M14="","",'入力①'!M14)</f>
        <v/>
      </c>
      <c r="O4" s="2">
        <f>IFERROR(IF('入力①'!$C$4="",'入力①'!$E$6,'入力①'!$E$4),"")</f>
        <v>0</v>
      </c>
      <c r="P4" s="2" t="str">
        <f>IF('入力①'!I14="","","'"&amp;'入力①'!I14)</f>
        <v/>
      </c>
      <c r="Q4" s="2" t="str">
        <f>IF('入力②＋印刷'!G9="","",VLOOKUP('入力②＋印刷'!G9,個人種目マスター!$A:$B,2,FALSE))</f>
        <v/>
      </c>
      <c r="R4" s="175" t="str">
        <f>IF('入力②＋印刷'!H9="","",'入力②＋印刷'!H9)</f>
        <v/>
      </c>
      <c r="S4" s="175"/>
      <c r="T4" s="175" t="str">
        <f t="shared" si="0"/>
        <v/>
      </c>
      <c r="U4" s="2" t="str">
        <f>IF('入力②＋印刷'!I9="","",VLOOKUP('入力②＋印刷'!I9,個人種目マスター!$A:$B,2,FALSE))</f>
        <v/>
      </c>
      <c r="V4" s="175" t="str">
        <f>IF('入力②＋印刷'!J9="","",'入力②＋印刷'!J9)</f>
        <v/>
      </c>
      <c r="W4" s="175"/>
      <c r="X4" s="175" t="str">
        <f t="shared" si="1"/>
        <v/>
      </c>
      <c r="Y4" s="2" t="str">
        <f>IF('入力②＋印刷'!K9="","",VLOOKUP('入力②＋印刷'!K9,個人種目マスター!$A:$B,2,FALSE))</f>
        <v/>
      </c>
      <c r="Z4" s="175" t="str">
        <f>IF('入力②＋印刷'!L9="","",'入力②＋印刷'!L9)</f>
        <v/>
      </c>
      <c r="AA4" s="175"/>
      <c r="AB4" s="175" t="str">
        <f t="shared" si="2"/>
        <v/>
      </c>
      <c r="AC4" s="2" t="str">
        <f>IF('入力②＋印刷'!M9="","",VLOOKUP('入力②＋印刷'!M9,リレー種目マスター!$A:$B,2,FALSE))</f>
        <v/>
      </c>
      <c r="AD4" s="175" t="str">
        <f>IF('入力②＋印刷'!N9="","",'入力②＋印刷'!N9)</f>
        <v/>
      </c>
      <c r="AE4" s="175"/>
      <c r="AF4" s="175" t="str">
        <f t="shared" si="3"/>
        <v/>
      </c>
    </row>
    <row r="5" spans="1:32">
      <c r="A5" s="2">
        <v>4</v>
      </c>
      <c r="B5" s="2" t="str">
        <f>IF('入力①'!$C$4="","",'入力①'!$C$4)</f>
        <v/>
      </c>
      <c r="C5" s="2" t="str">
        <f>IFERROR(IF('入力①'!$F$8="",IF('入力①'!$F$6="",'入力①'!$M$4,'入力①'!$F$6),'入力①'!$F$8),"")</f>
        <v/>
      </c>
      <c r="E5" s="2" t="str">
        <f>IF('入力①'!D15="","",'入力①'!D15)</f>
        <v/>
      </c>
      <c r="F5" s="2" t="str">
        <f>IF('入力①'!E15="","",'入力①'!E15)</f>
        <v/>
      </c>
      <c r="G5" s="2" t="str">
        <f>IF('入力①'!F15="","",'入力①'!F15)</f>
        <v/>
      </c>
      <c r="H5" s="2" t="str">
        <f>IF('入力①'!E15="","",'入力①'!E15)</f>
        <v/>
      </c>
      <c r="K5" s="2" t="str">
        <f>IF('入力①'!G15="","",IF('入力①'!G15="男",1,2))</f>
        <v/>
      </c>
      <c r="L5" s="2" t="str">
        <f>IF('入力①'!H15="","",'入力①'!H15)</f>
        <v/>
      </c>
      <c r="M5" s="2" t="str">
        <f>IF('入力①'!J15="","",'入力①'!J15)</f>
        <v/>
      </c>
      <c r="N5" s="2" t="str">
        <f>IF('入力①'!M15="","",'入力①'!M15)</f>
        <v/>
      </c>
      <c r="O5" s="2">
        <f>IFERROR(IF('入力①'!$C$4="",'入力①'!$E$6,'入力①'!$E$4),"")</f>
        <v>0</v>
      </c>
      <c r="P5" s="2" t="str">
        <f>IF('入力①'!I15="","","'"&amp;'入力①'!I15)</f>
        <v/>
      </c>
      <c r="Q5" s="2" t="str">
        <f>IF('入力②＋印刷'!G10="","",VLOOKUP('入力②＋印刷'!G10,個人種目マスター!$A:$B,2,FALSE))</f>
        <v/>
      </c>
      <c r="R5" s="175" t="str">
        <f>IF('入力②＋印刷'!H10="","",'入力②＋印刷'!H10)</f>
        <v/>
      </c>
      <c r="S5" s="175"/>
      <c r="T5" s="175" t="str">
        <f t="shared" si="0"/>
        <v/>
      </c>
      <c r="U5" s="2" t="str">
        <f>IF('入力②＋印刷'!I10="","",VLOOKUP('入力②＋印刷'!I10,個人種目マスター!$A:$B,2,FALSE))</f>
        <v/>
      </c>
      <c r="V5" s="175" t="str">
        <f>IF('入力②＋印刷'!J10="","",'入力②＋印刷'!J10)</f>
        <v/>
      </c>
      <c r="W5" s="175"/>
      <c r="X5" s="175" t="str">
        <f t="shared" si="1"/>
        <v/>
      </c>
      <c r="Y5" s="2" t="str">
        <f>IF('入力②＋印刷'!K10="","",VLOOKUP('入力②＋印刷'!K10,個人種目マスター!$A:$B,2,FALSE))</f>
        <v/>
      </c>
      <c r="Z5" s="175" t="str">
        <f>IF('入力②＋印刷'!L10="","",'入力②＋印刷'!L10)</f>
        <v/>
      </c>
      <c r="AA5" s="175"/>
      <c r="AB5" s="175" t="str">
        <f t="shared" si="2"/>
        <v/>
      </c>
      <c r="AC5" s="2" t="str">
        <f>IF('入力②＋印刷'!M10="","",VLOOKUP('入力②＋印刷'!M10,リレー種目マスター!$A:$B,2,FALSE))</f>
        <v/>
      </c>
      <c r="AD5" s="175" t="str">
        <f>IF('入力②＋印刷'!N10="","",'入力②＋印刷'!N10)</f>
        <v/>
      </c>
      <c r="AE5" s="175"/>
      <c r="AF5" s="175" t="str">
        <f t="shared" si="3"/>
        <v/>
      </c>
    </row>
    <row r="6" spans="1:32">
      <c r="A6" s="2">
        <v>5</v>
      </c>
      <c r="B6" s="2" t="str">
        <f>IF('入力①'!$C$4="","",'入力①'!$C$4)</f>
        <v/>
      </c>
      <c r="C6" s="2" t="str">
        <f>IFERROR(IF('入力①'!$F$8="",IF('入力①'!$F$6="",'入力①'!$M$4,'入力①'!$F$6),'入力①'!$F$8),"")</f>
        <v/>
      </c>
      <c r="E6" s="2" t="str">
        <f>IF('入力①'!D16="","",'入力①'!D16)</f>
        <v/>
      </c>
      <c r="F6" s="2" t="str">
        <f>IF('入力①'!E16="","",'入力①'!E16)</f>
        <v/>
      </c>
      <c r="G6" s="2" t="str">
        <f>IF('入力①'!F16="","",'入力①'!F16)</f>
        <v/>
      </c>
      <c r="H6" s="2" t="str">
        <f>IF('入力①'!E16="","",'入力①'!E16)</f>
        <v/>
      </c>
      <c r="K6" s="2" t="str">
        <f>IF('入力①'!G16="","",IF('入力①'!G16="男",1,2))</f>
        <v/>
      </c>
      <c r="L6" s="2" t="str">
        <f>IF('入力①'!H16="","",'入力①'!H16)</f>
        <v/>
      </c>
      <c r="M6" s="2" t="str">
        <f>IF('入力①'!J16="","",'入力①'!J16)</f>
        <v/>
      </c>
      <c r="N6" s="2" t="str">
        <f>IF('入力①'!M16="","",'入力①'!M16)</f>
        <v/>
      </c>
      <c r="O6" s="2">
        <f>IFERROR(IF('入力①'!$C$4="",'入力①'!$E$6,'入力①'!$E$4),"")</f>
        <v>0</v>
      </c>
      <c r="P6" s="2" t="str">
        <f>IF('入力①'!I16="","","'"&amp;'入力①'!I16)</f>
        <v/>
      </c>
      <c r="Q6" s="2" t="str">
        <f>IF('入力②＋印刷'!G11="","",VLOOKUP('入力②＋印刷'!G11,個人種目マスター!$A:$B,2,FALSE))</f>
        <v/>
      </c>
      <c r="R6" s="175" t="str">
        <f>IF('入力②＋印刷'!H11="","",'入力②＋印刷'!H11)</f>
        <v/>
      </c>
      <c r="S6" s="175"/>
      <c r="T6" s="175" t="str">
        <f t="shared" si="0"/>
        <v/>
      </c>
      <c r="U6" s="2" t="str">
        <f>IF('入力②＋印刷'!I11="","",VLOOKUP('入力②＋印刷'!I11,個人種目マスター!$A:$B,2,FALSE))</f>
        <v/>
      </c>
      <c r="V6" s="175" t="str">
        <f>IF('入力②＋印刷'!J11="","",'入力②＋印刷'!J11)</f>
        <v/>
      </c>
      <c r="W6" s="175"/>
      <c r="X6" s="175" t="str">
        <f t="shared" si="1"/>
        <v/>
      </c>
      <c r="Y6" s="2" t="str">
        <f>IF('入力②＋印刷'!K11="","",VLOOKUP('入力②＋印刷'!K11,個人種目マスター!$A:$B,2,FALSE))</f>
        <v/>
      </c>
      <c r="Z6" s="175" t="str">
        <f>IF('入力②＋印刷'!L11="","",'入力②＋印刷'!L11)</f>
        <v/>
      </c>
      <c r="AA6" s="175"/>
      <c r="AB6" s="175" t="str">
        <f t="shared" si="2"/>
        <v/>
      </c>
      <c r="AC6" s="2" t="str">
        <f>IF('入力②＋印刷'!M11="","",VLOOKUP('入力②＋印刷'!M11,リレー種目マスター!$A:$B,2,FALSE))</f>
        <v/>
      </c>
      <c r="AD6" s="175" t="str">
        <f>IF('入力②＋印刷'!N11="","",'入力②＋印刷'!N11)</f>
        <v/>
      </c>
      <c r="AE6" s="175"/>
      <c r="AF6" s="175" t="str">
        <f t="shared" si="3"/>
        <v/>
      </c>
    </row>
    <row r="7" spans="1:32">
      <c r="A7" s="2">
        <v>6</v>
      </c>
      <c r="B7" s="2" t="str">
        <f>IF('入力①'!$C$4="","",'入力①'!$C$4)</f>
        <v/>
      </c>
      <c r="C7" s="2" t="str">
        <f>IFERROR(IF('入力①'!$F$8="",IF('入力①'!$F$6="",'入力①'!$M$4,'入力①'!$F$6),'入力①'!$F$8),"")</f>
        <v/>
      </c>
      <c r="E7" s="2" t="str">
        <f>IF('入力①'!D17="","",'入力①'!D17)</f>
        <v/>
      </c>
      <c r="F7" s="2" t="str">
        <f>IF('入力①'!E17="","",'入力①'!E17)</f>
        <v/>
      </c>
      <c r="G7" s="2" t="str">
        <f>IF('入力①'!F17="","",'入力①'!F17)</f>
        <v/>
      </c>
      <c r="H7" s="2" t="str">
        <f>IF('入力①'!E17="","",'入力①'!E17)</f>
        <v/>
      </c>
      <c r="K7" s="2" t="str">
        <f>IF('入力①'!G17="","",IF('入力①'!G17="男",1,2))</f>
        <v/>
      </c>
      <c r="L7" s="2" t="str">
        <f>IF('入力①'!H17="","",'入力①'!H17)</f>
        <v/>
      </c>
      <c r="M7" s="2" t="str">
        <f>IF('入力①'!J17="","",'入力①'!J17)</f>
        <v/>
      </c>
      <c r="N7" s="2" t="str">
        <f>IF('入力①'!M17="","",'入力①'!M17)</f>
        <v/>
      </c>
      <c r="O7" s="2">
        <f>IFERROR(IF('入力①'!$C$4="",'入力①'!$E$6,'入力①'!$E$4),"")</f>
        <v>0</v>
      </c>
      <c r="P7" s="2" t="str">
        <f>IF('入力①'!I17="","","'"&amp;'入力①'!I17)</f>
        <v/>
      </c>
      <c r="Q7" s="2" t="str">
        <f>IF('入力②＋印刷'!G12="","",VLOOKUP('入力②＋印刷'!G12,個人種目マスター!$A:$B,2,FALSE))</f>
        <v/>
      </c>
      <c r="R7" s="175" t="str">
        <f>IF('入力②＋印刷'!H12="","",'入力②＋印刷'!H12)</f>
        <v/>
      </c>
      <c r="S7" s="175"/>
      <c r="T7" s="175" t="str">
        <f t="shared" si="0"/>
        <v/>
      </c>
      <c r="U7" s="2" t="str">
        <f>IF('入力②＋印刷'!I12="","",VLOOKUP('入力②＋印刷'!I12,個人種目マスター!$A:$B,2,FALSE))</f>
        <v/>
      </c>
      <c r="V7" s="175" t="str">
        <f>IF('入力②＋印刷'!J12="","",'入力②＋印刷'!J12)</f>
        <v/>
      </c>
      <c r="W7" s="175"/>
      <c r="X7" s="175" t="str">
        <f t="shared" si="1"/>
        <v/>
      </c>
      <c r="Y7" s="2" t="str">
        <f>IF('入力②＋印刷'!K12="","",VLOOKUP('入力②＋印刷'!K12,個人種目マスター!$A:$B,2,FALSE))</f>
        <v/>
      </c>
      <c r="Z7" s="175" t="str">
        <f>IF('入力②＋印刷'!L12="","",'入力②＋印刷'!L12)</f>
        <v/>
      </c>
      <c r="AA7" s="175"/>
      <c r="AB7" s="175" t="str">
        <f t="shared" si="2"/>
        <v/>
      </c>
      <c r="AC7" s="2" t="str">
        <f>IF('入力②＋印刷'!M12="","",VLOOKUP('入力②＋印刷'!M12,リレー種目マスター!$A:$B,2,FALSE))</f>
        <v/>
      </c>
      <c r="AD7" s="175" t="str">
        <f>IF('入力②＋印刷'!N12="","",'入力②＋印刷'!N12)</f>
        <v/>
      </c>
      <c r="AE7" s="175"/>
      <c r="AF7" s="175" t="str">
        <f t="shared" si="3"/>
        <v/>
      </c>
    </row>
    <row r="8" spans="1:32">
      <c r="A8" s="2">
        <v>7</v>
      </c>
      <c r="B8" s="2" t="str">
        <f>IF('入力①'!$C$4="","",'入力①'!$C$4)</f>
        <v/>
      </c>
      <c r="C8" s="2" t="str">
        <f>IFERROR(IF('入力①'!$F$8="",IF('入力①'!$F$6="",'入力①'!$M$4,'入力①'!$F$6),'入力①'!$F$8),"")</f>
        <v/>
      </c>
      <c r="E8" s="2" t="str">
        <f>IF('入力①'!D18="","",'入力①'!D18)</f>
        <v/>
      </c>
      <c r="F8" s="2" t="str">
        <f>IF('入力①'!E18="","",'入力①'!E18)</f>
        <v/>
      </c>
      <c r="G8" s="2" t="str">
        <f>IF('入力①'!F18="","",'入力①'!F18)</f>
        <v/>
      </c>
      <c r="H8" s="2" t="str">
        <f>IF('入力①'!E18="","",'入力①'!E18)</f>
        <v/>
      </c>
      <c r="K8" s="2" t="str">
        <f>IF('入力①'!G18="","",IF('入力①'!G18="男",1,2))</f>
        <v/>
      </c>
      <c r="L8" s="2" t="str">
        <f>IF('入力①'!H18="","",'入力①'!H18)</f>
        <v/>
      </c>
      <c r="M8" s="2" t="str">
        <f>IF('入力①'!J18="","",'入力①'!J18)</f>
        <v/>
      </c>
      <c r="N8" s="2" t="str">
        <f>IF('入力①'!M18="","",'入力①'!M18)</f>
        <v/>
      </c>
      <c r="O8" s="2">
        <f>IFERROR(IF('入力①'!$C$4="",'入力①'!$E$6,'入力①'!$E$4),"")</f>
        <v>0</v>
      </c>
      <c r="P8" s="2" t="str">
        <f>IF('入力①'!I18="","","'"&amp;'入力①'!I18)</f>
        <v/>
      </c>
      <c r="Q8" s="2" t="str">
        <f>IF('入力②＋印刷'!G13="","",VLOOKUP('入力②＋印刷'!G13,個人種目マスター!$A:$B,2,FALSE))</f>
        <v/>
      </c>
      <c r="R8" s="175" t="str">
        <f>IF('入力②＋印刷'!H13="","",'入力②＋印刷'!H13)</f>
        <v/>
      </c>
      <c r="S8" s="175"/>
      <c r="T8" s="175" t="str">
        <f t="shared" si="0"/>
        <v/>
      </c>
      <c r="U8" s="2" t="str">
        <f>IF('入力②＋印刷'!I13="","",VLOOKUP('入力②＋印刷'!I13,個人種目マスター!$A:$B,2,FALSE))</f>
        <v/>
      </c>
      <c r="V8" s="175" t="str">
        <f>IF('入力②＋印刷'!J13="","",'入力②＋印刷'!J13)</f>
        <v/>
      </c>
      <c r="W8" s="175"/>
      <c r="X8" s="175" t="str">
        <f t="shared" si="1"/>
        <v/>
      </c>
      <c r="Y8" s="2" t="str">
        <f>IF('入力②＋印刷'!K13="","",VLOOKUP('入力②＋印刷'!K13,個人種目マスター!$A:$B,2,FALSE))</f>
        <v/>
      </c>
      <c r="Z8" s="175" t="str">
        <f>IF('入力②＋印刷'!L13="","",'入力②＋印刷'!L13)</f>
        <v/>
      </c>
      <c r="AA8" s="175"/>
      <c r="AB8" s="175" t="str">
        <f t="shared" si="2"/>
        <v/>
      </c>
      <c r="AC8" s="2" t="str">
        <f>IF('入力②＋印刷'!M13="","",VLOOKUP('入力②＋印刷'!M13,リレー種目マスター!$A:$B,2,FALSE))</f>
        <v/>
      </c>
      <c r="AD8" s="175" t="str">
        <f>IF('入力②＋印刷'!N13="","",'入力②＋印刷'!N13)</f>
        <v/>
      </c>
      <c r="AE8" s="175"/>
      <c r="AF8" s="175" t="str">
        <f t="shared" si="3"/>
        <v/>
      </c>
    </row>
    <row r="9" spans="1:32">
      <c r="A9" s="2">
        <v>8</v>
      </c>
      <c r="B9" s="2" t="str">
        <f>IF('入力①'!$C$4="","",'入力①'!$C$4)</f>
        <v/>
      </c>
      <c r="C9" s="2" t="str">
        <f>IFERROR(IF('入力①'!$F$8="",IF('入力①'!$F$6="",'入力①'!$M$4,'入力①'!$F$6),'入力①'!$F$8),"")</f>
        <v/>
      </c>
      <c r="E9" s="2" t="str">
        <f>IF('入力①'!D19="","",'入力①'!D19)</f>
        <v/>
      </c>
      <c r="F9" s="2" t="str">
        <f>IF('入力①'!E19="","",'入力①'!E19)</f>
        <v/>
      </c>
      <c r="G9" s="2" t="str">
        <f>IF('入力①'!F19="","",'入力①'!F19)</f>
        <v/>
      </c>
      <c r="H9" s="2" t="str">
        <f>IF('入力①'!E19="","",'入力①'!E19)</f>
        <v/>
      </c>
      <c r="K9" s="2" t="str">
        <f>IF('入力①'!G19="","",IF('入力①'!G19="男",1,2))</f>
        <v/>
      </c>
      <c r="L9" s="2" t="str">
        <f>IF('入力①'!H19="","",'入力①'!H19)</f>
        <v/>
      </c>
      <c r="M9" s="2" t="str">
        <f>IF('入力①'!J19="","",'入力①'!J19)</f>
        <v/>
      </c>
      <c r="N9" s="2" t="str">
        <f>IF('入力①'!M19="","",'入力①'!M19)</f>
        <v/>
      </c>
      <c r="O9" s="2">
        <f>IFERROR(IF('入力①'!$C$4="",'入力①'!$E$6,'入力①'!$E$4),"")</f>
        <v>0</v>
      </c>
      <c r="P9" s="2" t="str">
        <f>IF('入力①'!I19="","","'"&amp;'入力①'!I19)</f>
        <v/>
      </c>
      <c r="Q9" s="2" t="str">
        <f>IF('入力②＋印刷'!G14="","",VLOOKUP('入力②＋印刷'!G14,個人種目マスター!$A:$B,2,FALSE))</f>
        <v/>
      </c>
      <c r="R9" s="175" t="str">
        <f>IF('入力②＋印刷'!H14="","",'入力②＋印刷'!H14)</f>
        <v/>
      </c>
      <c r="S9" s="175"/>
      <c r="T9" s="175" t="str">
        <f t="shared" si="0"/>
        <v/>
      </c>
      <c r="U9" s="2" t="str">
        <f>IF('入力②＋印刷'!I14="","",VLOOKUP('入力②＋印刷'!I14,個人種目マスター!$A:$B,2,FALSE))</f>
        <v/>
      </c>
      <c r="V9" s="175" t="str">
        <f>IF('入力②＋印刷'!J14="","",'入力②＋印刷'!J14)</f>
        <v/>
      </c>
      <c r="W9" s="175"/>
      <c r="X9" s="175" t="str">
        <f t="shared" si="1"/>
        <v/>
      </c>
      <c r="Y9" s="2" t="str">
        <f>IF('入力②＋印刷'!K14="","",VLOOKUP('入力②＋印刷'!K14,個人種目マスター!$A:$B,2,FALSE))</f>
        <v/>
      </c>
      <c r="Z9" s="175" t="str">
        <f>IF('入力②＋印刷'!L14="","",'入力②＋印刷'!L14)</f>
        <v/>
      </c>
      <c r="AA9" s="175"/>
      <c r="AB9" s="175" t="str">
        <f t="shared" si="2"/>
        <v/>
      </c>
      <c r="AC9" s="2" t="str">
        <f>IF('入力②＋印刷'!M14="","",VLOOKUP('入力②＋印刷'!M14,リレー種目マスター!$A:$B,2,FALSE))</f>
        <v/>
      </c>
      <c r="AD9" s="175" t="str">
        <f>IF('入力②＋印刷'!N14="","",'入力②＋印刷'!N14)</f>
        <v/>
      </c>
      <c r="AE9" s="175"/>
      <c r="AF9" s="175" t="str">
        <f t="shared" si="3"/>
        <v/>
      </c>
    </row>
    <row r="10" spans="1:32">
      <c r="A10" s="2">
        <v>9</v>
      </c>
      <c r="B10" s="2" t="str">
        <f>IF('入力①'!$C$4="","",'入力①'!$C$4)</f>
        <v/>
      </c>
      <c r="C10" s="2" t="str">
        <f>IFERROR(IF('入力①'!$F$8="",IF('入力①'!$F$6="",'入力①'!$M$4,'入力①'!$F$6),'入力①'!$F$8),"")</f>
        <v/>
      </c>
      <c r="E10" s="2" t="str">
        <f>IF('入力①'!D20="","",'入力①'!D20)</f>
        <v/>
      </c>
      <c r="F10" s="2" t="str">
        <f>IF('入力①'!E20="","",'入力①'!E20)</f>
        <v/>
      </c>
      <c r="G10" s="2" t="str">
        <f>IF('入力①'!F20="","",'入力①'!F20)</f>
        <v/>
      </c>
      <c r="H10" s="2" t="str">
        <f>IF('入力①'!E20="","",'入力①'!E20)</f>
        <v/>
      </c>
      <c r="K10" s="2" t="str">
        <f>IF('入力①'!G20="","",IF('入力①'!G20="男",1,2))</f>
        <v/>
      </c>
      <c r="L10" s="2" t="str">
        <f>IF('入力①'!H20="","",'入力①'!H20)</f>
        <v/>
      </c>
      <c r="M10" s="2" t="str">
        <f>IF('入力①'!J20="","",'入力①'!J20)</f>
        <v/>
      </c>
      <c r="N10" s="2" t="str">
        <f>IF('入力①'!M20="","",'入力①'!M20)</f>
        <v/>
      </c>
      <c r="O10" s="2">
        <f>IFERROR(IF('入力①'!$C$4="",'入力①'!$E$6,'入力①'!$E$4),"")</f>
        <v>0</v>
      </c>
      <c r="P10" s="2" t="str">
        <f>IF('入力①'!I20="","","'"&amp;'入力①'!I20)</f>
        <v/>
      </c>
      <c r="Q10" s="2" t="str">
        <f>IF('入力②＋印刷'!G15="","",VLOOKUP('入力②＋印刷'!G15,個人種目マスター!$A:$B,2,FALSE))</f>
        <v/>
      </c>
      <c r="R10" s="175" t="str">
        <f>IF('入力②＋印刷'!H15="","",'入力②＋印刷'!H15)</f>
        <v/>
      </c>
      <c r="S10" s="175"/>
      <c r="T10" s="175" t="str">
        <f t="shared" si="0"/>
        <v/>
      </c>
      <c r="U10" s="2" t="str">
        <f>IF('入力②＋印刷'!I15="","",VLOOKUP('入力②＋印刷'!I15,個人種目マスター!$A:$B,2,FALSE))</f>
        <v/>
      </c>
      <c r="V10" s="175" t="str">
        <f>IF('入力②＋印刷'!J15="","",'入力②＋印刷'!J15)</f>
        <v/>
      </c>
      <c r="W10" s="175"/>
      <c r="X10" s="175" t="str">
        <f t="shared" si="1"/>
        <v/>
      </c>
      <c r="Y10" s="2" t="str">
        <f>IF('入力②＋印刷'!K15="","",VLOOKUP('入力②＋印刷'!K15,個人種目マスター!$A:$B,2,FALSE))</f>
        <v/>
      </c>
      <c r="Z10" s="175" t="str">
        <f>IF('入力②＋印刷'!L15="","",'入力②＋印刷'!L15)</f>
        <v/>
      </c>
      <c r="AA10" s="175"/>
      <c r="AB10" s="175" t="str">
        <f t="shared" si="2"/>
        <v/>
      </c>
      <c r="AC10" s="2" t="str">
        <f>IF('入力②＋印刷'!M15="","",VLOOKUP('入力②＋印刷'!M15,リレー種目マスター!$A:$B,2,FALSE))</f>
        <v/>
      </c>
      <c r="AD10" s="175" t="str">
        <f>IF('入力②＋印刷'!N15="","",'入力②＋印刷'!N15)</f>
        <v/>
      </c>
      <c r="AE10" s="175"/>
      <c r="AF10" s="175" t="str">
        <f t="shared" si="3"/>
        <v/>
      </c>
    </row>
    <row r="11" spans="1:32">
      <c r="A11" s="2">
        <v>10</v>
      </c>
      <c r="B11" s="2" t="str">
        <f>IF('入力①'!$C$4="","",'入力①'!$C$4)</f>
        <v/>
      </c>
      <c r="C11" s="2" t="str">
        <f>IFERROR(IF('入力①'!$F$8="",IF('入力①'!$F$6="",'入力①'!$M$4,'入力①'!$F$6),'入力①'!$F$8),"")</f>
        <v/>
      </c>
      <c r="E11" s="2" t="str">
        <f>IF('入力①'!D21="","",'入力①'!D21)</f>
        <v/>
      </c>
      <c r="F11" s="2" t="str">
        <f>IF('入力①'!E21="","",'入力①'!E21)</f>
        <v/>
      </c>
      <c r="G11" s="2" t="str">
        <f>IF('入力①'!F21="","",'入力①'!F21)</f>
        <v/>
      </c>
      <c r="H11" s="2" t="str">
        <f>IF('入力①'!E21="","",'入力①'!E21)</f>
        <v/>
      </c>
      <c r="K11" s="2" t="str">
        <f>IF('入力①'!G21="","",IF('入力①'!G21="男",1,2))</f>
        <v/>
      </c>
      <c r="L11" s="2" t="str">
        <f>IF('入力①'!H21="","",'入力①'!H21)</f>
        <v/>
      </c>
      <c r="M11" s="2" t="str">
        <f>IF('入力①'!J21="","",'入力①'!J21)</f>
        <v/>
      </c>
      <c r="N11" s="2" t="str">
        <f>IF('入力①'!M21="","",'入力①'!M21)</f>
        <v/>
      </c>
      <c r="O11" s="2">
        <f>IFERROR(IF('入力①'!$C$4="",'入力①'!$E$6,'入力①'!$E$4),"")</f>
        <v>0</v>
      </c>
      <c r="P11" s="2" t="str">
        <f>IF('入力①'!I21="","","'"&amp;'入力①'!I21)</f>
        <v/>
      </c>
      <c r="Q11" s="2" t="str">
        <f>IF('入力②＋印刷'!G16="","",VLOOKUP('入力②＋印刷'!G16,個人種目マスター!$A:$B,2,FALSE))</f>
        <v/>
      </c>
      <c r="R11" s="175" t="str">
        <f>IF('入力②＋印刷'!H16="","",'入力②＋印刷'!H16)</f>
        <v/>
      </c>
      <c r="S11" s="175"/>
      <c r="T11" s="175" t="str">
        <f t="shared" si="0"/>
        <v/>
      </c>
      <c r="U11" s="2" t="str">
        <f>IF('入力②＋印刷'!I16="","",VLOOKUP('入力②＋印刷'!I16,個人種目マスター!$A:$B,2,FALSE))</f>
        <v/>
      </c>
      <c r="V11" s="175" t="str">
        <f>IF('入力②＋印刷'!J16="","",'入力②＋印刷'!J16)</f>
        <v/>
      </c>
      <c r="W11" s="175"/>
      <c r="X11" s="175" t="str">
        <f t="shared" si="1"/>
        <v/>
      </c>
      <c r="Y11" s="2" t="str">
        <f>IF('入力②＋印刷'!K16="","",VLOOKUP('入力②＋印刷'!K16,個人種目マスター!$A:$B,2,FALSE))</f>
        <v/>
      </c>
      <c r="Z11" s="175" t="str">
        <f>IF('入力②＋印刷'!L16="","",'入力②＋印刷'!L16)</f>
        <v/>
      </c>
      <c r="AA11" s="175"/>
      <c r="AB11" s="175" t="str">
        <f t="shared" si="2"/>
        <v/>
      </c>
      <c r="AC11" s="2" t="str">
        <f>IF('入力②＋印刷'!M16="","",VLOOKUP('入力②＋印刷'!M16,リレー種目マスター!$A:$B,2,FALSE))</f>
        <v/>
      </c>
      <c r="AD11" s="175" t="str">
        <f>IF('入力②＋印刷'!N16="","",'入力②＋印刷'!N16)</f>
        <v/>
      </c>
      <c r="AE11" s="175"/>
      <c r="AF11" s="175" t="str">
        <f t="shared" si="3"/>
        <v/>
      </c>
    </row>
    <row r="12" spans="1:32">
      <c r="A12" s="2">
        <v>11</v>
      </c>
      <c r="B12" s="2" t="str">
        <f>IF('入力①'!$C$4="","",'入力①'!$C$4)</f>
        <v/>
      </c>
      <c r="C12" s="2" t="str">
        <f>IFERROR(IF('入力①'!$F$8="",IF('入力①'!$F$6="",'入力①'!$M$4,'入力①'!$F$6),'入力①'!$F$8),"")</f>
        <v/>
      </c>
      <c r="E12" s="2" t="str">
        <f>IF('入力①'!D22="","",'入力①'!D22)</f>
        <v/>
      </c>
      <c r="F12" s="2" t="str">
        <f>IF('入力①'!E22="","",'入力①'!E22)</f>
        <v/>
      </c>
      <c r="G12" s="2" t="str">
        <f>IF('入力①'!F22="","",'入力①'!F22)</f>
        <v/>
      </c>
      <c r="H12" s="2" t="str">
        <f>IF('入力①'!E22="","",'入力①'!E22)</f>
        <v/>
      </c>
      <c r="K12" s="2" t="str">
        <f>IF('入力①'!G22="","",IF('入力①'!G22="男",1,2))</f>
        <v/>
      </c>
      <c r="L12" s="2" t="str">
        <f>IF('入力①'!H22="","",'入力①'!H22)</f>
        <v/>
      </c>
      <c r="M12" s="2" t="str">
        <f>IF('入力①'!J22="","",'入力①'!J22)</f>
        <v/>
      </c>
      <c r="N12" s="2" t="str">
        <f>IF('入力①'!M22="","",'入力①'!M22)</f>
        <v/>
      </c>
      <c r="O12" s="2">
        <f>IFERROR(IF('入力①'!$C$4="",'入力①'!$E$6,'入力①'!$E$4),"")</f>
        <v>0</v>
      </c>
      <c r="P12" s="2" t="str">
        <f>IF('入力①'!I22="","","'"&amp;'入力①'!I22)</f>
        <v/>
      </c>
      <c r="Q12" s="2" t="str">
        <f>IF('入力②＋印刷'!G17="","",VLOOKUP('入力②＋印刷'!G17,個人種目マスター!$A:$B,2,FALSE))</f>
        <v/>
      </c>
      <c r="R12" s="175" t="str">
        <f>IF('入力②＋印刷'!H17="","",'入力②＋印刷'!H17)</f>
        <v/>
      </c>
      <c r="S12" s="175"/>
      <c r="T12" s="175" t="str">
        <f t="shared" si="0"/>
        <v/>
      </c>
      <c r="U12" s="2" t="str">
        <f>IF('入力②＋印刷'!I17="","",VLOOKUP('入力②＋印刷'!I17,個人種目マスター!$A:$B,2,FALSE))</f>
        <v/>
      </c>
      <c r="V12" s="175" t="str">
        <f>IF('入力②＋印刷'!J17="","",'入力②＋印刷'!J17)</f>
        <v/>
      </c>
      <c r="W12" s="175"/>
      <c r="X12" s="175" t="str">
        <f t="shared" si="1"/>
        <v/>
      </c>
      <c r="Y12" s="2" t="str">
        <f>IF('入力②＋印刷'!K17="","",VLOOKUP('入力②＋印刷'!K17,個人種目マスター!$A:$B,2,FALSE))</f>
        <v/>
      </c>
      <c r="Z12" s="175" t="str">
        <f>IF('入力②＋印刷'!L17="","",'入力②＋印刷'!L17)</f>
        <v/>
      </c>
      <c r="AA12" s="175"/>
      <c r="AB12" s="175" t="str">
        <f t="shared" si="2"/>
        <v/>
      </c>
      <c r="AC12" s="2" t="str">
        <f>IF('入力②＋印刷'!M17="","",VLOOKUP('入力②＋印刷'!M17,リレー種目マスター!$A:$B,2,FALSE))</f>
        <v/>
      </c>
      <c r="AD12" s="175" t="str">
        <f>IF('入力②＋印刷'!N17="","",'入力②＋印刷'!N17)</f>
        <v/>
      </c>
      <c r="AE12" s="175"/>
      <c r="AF12" s="175" t="str">
        <f t="shared" si="3"/>
        <v/>
      </c>
    </row>
    <row r="13" spans="1:32">
      <c r="A13" s="2">
        <v>12</v>
      </c>
      <c r="B13" s="2" t="str">
        <f>IF('入力①'!$C$4="","",'入力①'!$C$4)</f>
        <v/>
      </c>
      <c r="C13" s="2" t="str">
        <f>IFERROR(IF('入力①'!$F$8="",IF('入力①'!$F$6="",'入力①'!$M$4,'入力①'!$F$6),'入力①'!$F$8),"")</f>
        <v/>
      </c>
      <c r="E13" s="2" t="str">
        <f>IF('入力①'!D23="","",'入力①'!D23)</f>
        <v/>
      </c>
      <c r="F13" s="2" t="str">
        <f>IF('入力①'!E23="","",'入力①'!E23)</f>
        <v/>
      </c>
      <c r="G13" s="2" t="str">
        <f>IF('入力①'!F23="","",'入力①'!F23)</f>
        <v/>
      </c>
      <c r="H13" s="2" t="str">
        <f>IF('入力①'!E23="","",'入力①'!E23)</f>
        <v/>
      </c>
      <c r="K13" s="2" t="str">
        <f>IF('入力①'!G23="","",IF('入力①'!G23="男",1,2))</f>
        <v/>
      </c>
      <c r="L13" s="2" t="str">
        <f>IF('入力①'!H23="","",'入力①'!H23)</f>
        <v/>
      </c>
      <c r="M13" s="2" t="str">
        <f>IF('入力①'!J23="","",'入力①'!J23)</f>
        <v/>
      </c>
      <c r="N13" s="2" t="str">
        <f>IF('入力①'!M23="","",'入力①'!M23)</f>
        <v/>
      </c>
      <c r="O13" s="2">
        <f>IFERROR(IF('入力①'!$C$4="",'入力①'!$E$6,'入力①'!$E$4),"")</f>
        <v>0</v>
      </c>
      <c r="P13" s="2" t="str">
        <f>IF('入力①'!I23="","","'"&amp;'入力①'!I23)</f>
        <v/>
      </c>
      <c r="Q13" s="2" t="str">
        <f>IF('入力②＋印刷'!G18="","",VLOOKUP('入力②＋印刷'!G18,個人種目マスター!$A:$B,2,FALSE))</f>
        <v/>
      </c>
      <c r="R13" s="175" t="str">
        <f>IF('入力②＋印刷'!H18="","",'入力②＋印刷'!H18)</f>
        <v/>
      </c>
      <c r="S13" s="175"/>
      <c r="T13" s="175" t="str">
        <f t="shared" si="0"/>
        <v/>
      </c>
      <c r="U13" s="2" t="str">
        <f>IF('入力②＋印刷'!I18="","",VLOOKUP('入力②＋印刷'!I18,個人種目マスター!$A:$B,2,FALSE))</f>
        <v/>
      </c>
      <c r="V13" s="175" t="str">
        <f>IF('入力②＋印刷'!J18="","",'入力②＋印刷'!J18)</f>
        <v/>
      </c>
      <c r="W13" s="175"/>
      <c r="X13" s="175" t="str">
        <f t="shared" si="1"/>
        <v/>
      </c>
      <c r="Y13" s="2" t="str">
        <f>IF('入力②＋印刷'!K18="","",VLOOKUP('入力②＋印刷'!K18,個人種目マスター!$A:$B,2,FALSE))</f>
        <v/>
      </c>
      <c r="Z13" s="175" t="str">
        <f>IF('入力②＋印刷'!L18="","",'入力②＋印刷'!L18)</f>
        <v/>
      </c>
      <c r="AA13" s="175"/>
      <c r="AB13" s="175" t="str">
        <f t="shared" si="2"/>
        <v/>
      </c>
      <c r="AC13" s="2" t="str">
        <f>IF('入力②＋印刷'!M18="","",VLOOKUP('入力②＋印刷'!M18,リレー種目マスター!$A:$B,2,FALSE))</f>
        <v/>
      </c>
      <c r="AD13" s="175" t="str">
        <f>IF('入力②＋印刷'!N18="","",'入力②＋印刷'!N18)</f>
        <v/>
      </c>
      <c r="AE13" s="175"/>
      <c r="AF13" s="175" t="str">
        <f t="shared" si="3"/>
        <v/>
      </c>
    </row>
    <row r="14" spans="1:32">
      <c r="A14" s="2">
        <v>13</v>
      </c>
      <c r="B14" s="2" t="str">
        <f>IF('入力①'!$C$4="","",'入力①'!$C$4)</f>
        <v/>
      </c>
      <c r="C14" s="2" t="str">
        <f>IFERROR(IF('入力①'!$F$8="",IF('入力①'!$F$6="",'入力①'!$M$4,'入力①'!$F$6),'入力①'!$F$8),"")</f>
        <v/>
      </c>
      <c r="E14" s="2" t="str">
        <f>IF('入力①'!D24="","",'入力①'!D24)</f>
        <v/>
      </c>
      <c r="F14" s="2" t="str">
        <f>IF('入力①'!E24="","",'入力①'!E24)</f>
        <v/>
      </c>
      <c r="G14" s="2" t="str">
        <f>IF('入力①'!F24="","",'入力①'!F24)</f>
        <v/>
      </c>
      <c r="H14" s="2" t="str">
        <f>IF('入力①'!E24="","",'入力①'!E24)</f>
        <v/>
      </c>
      <c r="K14" s="2" t="str">
        <f>IF('入力①'!G24="","",IF('入力①'!G24="男",1,2))</f>
        <v/>
      </c>
      <c r="L14" s="2" t="str">
        <f>IF('入力①'!H24="","",'入力①'!H24)</f>
        <v/>
      </c>
      <c r="M14" s="2" t="str">
        <f>IF('入力①'!J24="","",'入力①'!J24)</f>
        <v/>
      </c>
      <c r="N14" s="2" t="str">
        <f>IF('入力①'!M24="","",'入力①'!M24)</f>
        <v/>
      </c>
      <c r="O14" s="2">
        <f>IFERROR(IF('入力①'!$C$4="",'入力①'!$E$6,'入力①'!$E$4),"")</f>
        <v>0</v>
      </c>
      <c r="P14" s="2" t="str">
        <f>IF('入力①'!I24="","","'"&amp;'入力①'!I24)</f>
        <v/>
      </c>
      <c r="Q14" s="2" t="str">
        <f>IF('入力②＋印刷'!G19="","",VLOOKUP('入力②＋印刷'!G19,個人種目マスター!$A:$B,2,FALSE))</f>
        <v/>
      </c>
      <c r="R14" s="175" t="str">
        <f>IF('入力②＋印刷'!H19="","",'入力②＋印刷'!H19)</f>
        <v/>
      </c>
      <c r="S14" s="175"/>
      <c r="T14" s="175" t="str">
        <f t="shared" si="0"/>
        <v/>
      </c>
      <c r="U14" s="2" t="str">
        <f>IF('入力②＋印刷'!I19="","",VLOOKUP('入力②＋印刷'!I19,個人種目マスター!$A:$B,2,FALSE))</f>
        <v/>
      </c>
      <c r="V14" s="175" t="str">
        <f>IF('入力②＋印刷'!J19="","",'入力②＋印刷'!J19)</f>
        <v/>
      </c>
      <c r="W14" s="175"/>
      <c r="X14" s="175" t="str">
        <f t="shared" si="1"/>
        <v/>
      </c>
      <c r="Y14" s="2" t="str">
        <f>IF('入力②＋印刷'!K19="","",VLOOKUP('入力②＋印刷'!K19,個人種目マスター!$A:$B,2,FALSE))</f>
        <v/>
      </c>
      <c r="Z14" s="175" t="str">
        <f>IF('入力②＋印刷'!L19="","",'入力②＋印刷'!L19)</f>
        <v/>
      </c>
      <c r="AA14" s="175"/>
      <c r="AB14" s="175" t="str">
        <f t="shared" si="2"/>
        <v/>
      </c>
      <c r="AC14" s="2" t="str">
        <f>IF('入力②＋印刷'!M19="","",VLOOKUP('入力②＋印刷'!M19,リレー種目マスター!$A:$B,2,FALSE))</f>
        <v/>
      </c>
      <c r="AD14" s="175" t="str">
        <f>IF('入力②＋印刷'!N19="","",'入力②＋印刷'!N19)</f>
        <v/>
      </c>
      <c r="AE14" s="175"/>
      <c r="AF14" s="175" t="str">
        <f t="shared" si="3"/>
        <v/>
      </c>
    </row>
    <row r="15" spans="1:32">
      <c r="A15" s="2">
        <v>14</v>
      </c>
      <c r="B15" s="2" t="str">
        <f>IF('入力①'!$C$4="","",'入力①'!$C$4)</f>
        <v/>
      </c>
      <c r="C15" s="2" t="str">
        <f>IFERROR(IF('入力①'!$F$8="",IF('入力①'!$F$6="",'入力①'!$M$4,'入力①'!$F$6),'入力①'!$F$8),"")</f>
        <v/>
      </c>
      <c r="E15" s="2" t="str">
        <f>IF('入力①'!D25="","",'入力①'!D25)</f>
        <v/>
      </c>
      <c r="F15" s="2" t="str">
        <f>IF('入力①'!E25="","",'入力①'!E25)</f>
        <v/>
      </c>
      <c r="G15" s="2" t="str">
        <f>IF('入力①'!F25="","",'入力①'!F25)</f>
        <v/>
      </c>
      <c r="H15" s="2" t="str">
        <f>IF('入力①'!E25="","",'入力①'!E25)</f>
        <v/>
      </c>
      <c r="K15" s="2" t="str">
        <f>IF('入力①'!G25="","",IF('入力①'!G25="男",1,2))</f>
        <v/>
      </c>
      <c r="L15" s="2" t="str">
        <f>IF('入力①'!H25="","",'入力①'!H25)</f>
        <v/>
      </c>
      <c r="M15" s="2" t="str">
        <f>IF('入力①'!J25="","",'入力①'!J25)</f>
        <v/>
      </c>
      <c r="N15" s="2" t="str">
        <f>IF('入力①'!M25="","",'入力①'!M25)</f>
        <v/>
      </c>
      <c r="O15" s="2">
        <f>IFERROR(IF('入力①'!$C$4="",'入力①'!$E$6,'入力①'!$E$4),"")</f>
        <v>0</v>
      </c>
      <c r="P15" s="2" t="str">
        <f>IF('入力①'!I25="","","'"&amp;'入力①'!I25)</f>
        <v/>
      </c>
      <c r="Q15" s="2" t="str">
        <f>IF('入力②＋印刷'!G20="","",VLOOKUP('入力②＋印刷'!G20,個人種目マスター!$A:$B,2,FALSE))</f>
        <v/>
      </c>
      <c r="R15" s="175" t="str">
        <f>IF('入力②＋印刷'!H20="","",'入力②＋印刷'!H20)</f>
        <v/>
      </c>
      <c r="S15" s="175"/>
      <c r="T15" s="175" t="str">
        <f t="shared" si="0"/>
        <v/>
      </c>
      <c r="U15" s="2" t="str">
        <f>IF('入力②＋印刷'!I20="","",VLOOKUP('入力②＋印刷'!I20,個人種目マスター!$A:$B,2,FALSE))</f>
        <v/>
      </c>
      <c r="V15" s="175" t="str">
        <f>IF('入力②＋印刷'!J20="","",'入力②＋印刷'!J20)</f>
        <v/>
      </c>
      <c r="W15" s="175"/>
      <c r="X15" s="175" t="str">
        <f t="shared" si="1"/>
        <v/>
      </c>
      <c r="Y15" s="2" t="str">
        <f>IF('入力②＋印刷'!K20="","",VLOOKUP('入力②＋印刷'!K20,個人種目マスター!$A:$B,2,FALSE))</f>
        <v/>
      </c>
      <c r="Z15" s="175" t="str">
        <f>IF('入力②＋印刷'!L20="","",'入力②＋印刷'!L20)</f>
        <v/>
      </c>
      <c r="AA15" s="175"/>
      <c r="AB15" s="175" t="str">
        <f t="shared" si="2"/>
        <v/>
      </c>
      <c r="AC15" s="2" t="str">
        <f>IF('入力②＋印刷'!M20="","",VLOOKUP('入力②＋印刷'!M20,リレー種目マスター!$A:$B,2,FALSE))</f>
        <v/>
      </c>
      <c r="AD15" s="175" t="str">
        <f>IF('入力②＋印刷'!N20="","",'入力②＋印刷'!N20)</f>
        <v/>
      </c>
      <c r="AE15" s="175"/>
      <c r="AF15" s="175" t="str">
        <f t="shared" si="3"/>
        <v/>
      </c>
    </row>
    <row r="16" spans="1:32">
      <c r="A16" s="2">
        <v>15</v>
      </c>
      <c r="B16" s="2" t="str">
        <f>IF('入力①'!$C$4="","",'入力①'!$C$4)</f>
        <v/>
      </c>
      <c r="C16" s="2" t="str">
        <f>IFERROR(IF('入力①'!$F$8="",IF('入力①'!$F$6="",'入力①'!$M$4,'入力①'!$F$6),'入力①'!$F$8),"")</f>
        <v/>
      </c>
      <c r="E16" s="2" t="str">
        <f>IF('入力①'!D26="","",'入力①'!D26)</f>
        <v/>
      </c>
      <c r="F16" s="2" t="str">
        <f>IF('入力①'!E26="","",'入力①'!E26)</f>
        <v/>
      </c>
      <c r="G16" s="2" t="str">
        <f>IF('入力①'!F26="","",'入力①'!F26)</f>
        <v/>
      </c>
      <c r="H16" s="2" t="str">
        <f>IF('入力①'!E26="","",'入力①'!E26)</f>
        <v/>
      </c>
      <c r="K16" s="2" t="str">
        <f>IF('入力①'!G26="","",IF('入力①'!G26="男",1,2))</f>
        <v/>
      </c>
      <c r="L16" s="2" t="str">
        <f>IF('入力①'!H26="","",'入力①'!H26)</f>
        <v/>
      </c>
      <c r="M16" s="2" t="str">
        <f>IF('入力①'!J26="","",'入力①'!J26)</f>
        <v/>
      </c>
      <c r="N16" s="2" t="str">
        <f>IF('入力①'!M26="","",'入力①'!M26)</f>
        <v/>
      </c>
      <c r="O16" s="2">
        <f>IFERROR(IF('入力①'!$C$4="",'入力①'!$E$6,'入力①'!$E$4),"")</f>
        <v>0</v>
      </c>
      <c r="P16" s="2" t="str">
        <f>IF('入力①'!I26="","","'"&amp;'入力①'!I26)</f>
        <v/>
      </c>
      <c r="Q16" s="2" t="str">
        <f>IF('入力②＋印刷'!G21="","",VLOOKUP('入力②＋印刷'!G21,個人種目マスター!$A:$B,2,FALSE))</f>
        <v/>
      </c>
      <c r="R16" s="175" t="str">
        <f>IF('入力②＋印刷'!H21="","",'入力②＋印刷'!H21)</f>
        <v/>
      </c>
      <c r="S16" s="175"/>
      <c r="T16" s="175" t="str">
        <f t="shared" si="0"/>
        <v/>
      </c>
      <c r="U16" s="2" t="str">
        <f>IF('入力②＋印刷'!I21="","",VLOOKUP('入力②＋印刷'!I21,個人種目マスター!$A:$B,2,FALSE))</f>
        <v/>
      </c>
      <c r="V16" s="175" t="str">
        <f>IF('入力②＋印刷'!J21="","",'入力②＋印刷'!J21)</f>
        <v/>
      </c>
      <c r="W16" s="175"/>
      <c r="X16" s="175" t="str">
        <f t="shared" si="1"/>
        <v/>
      </c>
      <c r="Y16" s="2" t="str">
        <f>IF('入力②＋印刷'!K21="","",VLOOKUP('入力②＋印刷'!K21,個人種目マスター!$A:$B,2,FALSE))</f>
        <v/>
      </c>
      <c r="Z16" s="175" t="str">
        <f>IF('入力②＋印刷'!L21="","",'入力②＋印刷'!L21)</f>
        <v/>
      </c>
      <c r="AA16" s="175"/>
      <c r="AB16" s="175" t="str">
        <f t="shared" si="2"/>
        <v/>
      </c>
      <c r="AC16" s="2" t="str">
        <f>IF('入力②＋印刷'!M21="","",VLOOKUP('入力②＋印刷'!M21,リレー種目マスター!$A:$B,2,FALSE))</f>
        <v/>
      </c>
      <c r="AD16" s="175" t="str">
        <f>IF('入力②＋印刷'!N21="","",'入力②＋印刷'!N21)</f>
        <v/>
      </c>
      <c r="AE16" s="175"/>
      <c r="AF16" s="175" t="str">
        <f t="shared" si="3"/>
        <v/>
      </c>
    </row>
    <row r="17" spans="1:32">
      <c r="A17" s="2">
        <v>16</v>
      </c>
      <c r="B17" s="2" t="str">
        <f>IF('入力①'!$C$4="","",'入力①'!$C$4)</f>
        <v/>
      </c>
      <c r="C17" s="2" t="str">
        <f>IFERROR(IF('入力①'!$F$8="",IF('入力①'!$F$6="",'入力①'!$M$4,'入力①'!$F$6),'入力①'!$F$8),"")</f>
        <v/>
      </c>
      <c r="E17" s="2" t="str">
        <f>IF('入力①'!D27="","",'入力①'!D27)</f>
        <v/>
      </c>
      <c r="F17" s="2" t="str">
        <f>IF('入力①'!E27="","",'入力①'!E27)</f>
        <v/>
      </c>
      <c r="G17" s="2" t="str">
        <f>IF('入力①'!F27="","",'入力①'!F27)</f>
        <v/>
      </c>
      <c r="H17" s="2" t="str">
        <f>IF('入力①'!E27="","",'入力①'!E27)</f>
        <v/>
      </c>
      <c r="K17" s="2" t="str">
        <f>IF('入力①'!G27="","",IF('入力①'!G27="男",1,2))</f>
        <v/>
      </c>
      <c r="L17" s="2" t="str">
        <f>IF('入力①'!H27="","",'入力①'!H27)</f>
        <v/>
      </c>
      <c r="M17" s="2" t="str">
        <f>IF('入力①'!J27="","",'入力①'!J27)</f>
        <v/>
      </c>
      <c r="N17" s="2" t="str">
        <f>IF('入力①'!M27="","",'入力①'!M27)</f>
        <v/>
      </c>
      <c r="O17" s="2">
        <f>IFERROR(IF('入力①'!$C$4="",'入力①'!$E$6,'入力①'!$E$4),"")</f>
        <v>0</v>
      </c>
      <c r="P17" s="2" t="str">
        <f>IF('入力①'!I27="","","'"&amp;'入力①'!I27)</f>
        <v/>
      </c>
      <c r="Q17" s="2" t="str">
        <f>IF('入力②＋印刷'!G22="","",VLOOKUP('入力②＋印刷'!G22,個人種目マスター!$A:$B,2,FALSE))</f>
        <v/>
      </c>
      <c r="R17" s="175" t="str">
        <f>IF('入力②＋印刷'!H22="","",'入力②＋印刷'!H22)</f>
        <v/>
      </c>
      <c r="S17" s="175"/>
      <c r="T17" s="175" t="str">
        <f t="shared" si="0"/>
        <v/>
      </c>
      <c r="U17" s="2" t="str">
        <f>IF('入力②＋印刷'!I22="","",VLOOKUP('入力②＋印刷'!I22,個人種目マスター!$A:$B,2,FALSE))</f>
        <v/>
      </c>
      <c r="V17" s="175" t="str">
        <f>IF('入力②＋印刷'!J22="","",'入力②＋印刷'!J22)</f>
        <v/>
      </c>
      <c r="W17" s="175"/>
      <c r="X17" s="175" t="str">
        <f t="shared" si="1"/>
        <v/>
      </c>
      <c r="Y17" s="2" t="str">
        <f>IF('入力②＋印刷'!K22="","",VLOOKUP('入力②＋印刷'!K22,個人種目マスター!$A:$B,2,FALSE))</f>
        <v/>
      </c>
      <c r="Z17" s="175" t="str">
        <f>IF('入力②＋印刷'!L22="","",'入力②＋印刷'!L22)</f>
        <v/>
      </c>
      <c r="AA17" s="175"/>
      <c r="AB17" s="175" t="str">
        <f t="shared" si="2"/>
        <v/>
      </c>
      <c r="AC17" s="2" t="str">
        <f>IF('入力②＋印刷'!M22="","",VLOOKUP('入力②＋印刷'!M22,リレー種目マスター!$A:$B,2,FALSE))</f>
        <v/>
      </c>
      <c r="AD17" s="175" t="str">
        <f>IF('入力②＋印刷'!N22="","",'入力②＋印刷'!N22)</f>
        <v/>
      </c>
      <c r="AE17" s="175"/>
      <c r="AF17" s="175" t="str">
        <f t="shared" si="3"/>
        <v/>
      </c>
    </row>
    <row r="18" spans="1:32">
      <c r="A18" s="2">
        <v>17</v>
      </c>
      <c r="B18" s="2" t="str">
        <f>IF('入力①'!$C$4="","",'入力①'!$C$4)</f>
        <v/>
      </c>
      <c r="C18" s="2" t="str">
        <f>IFERROR(IF('入力①'!$F$8="",IF('入力①'!$F$6="",'入力①'!$M$4,'入力①'!$F$6),'入力①'!$F$8),"")</f>
        <v/>
      </c>
      <c r="E18" s="2" t="str">
        <f>IF('入力①'!D28="","",'入力①'!D28)</f>
        <v/>
      </c>
      <c r="F18" s="2" t="str">
        <f>IF('入力①'!E28="","",'入力①'!E28)</f>
        <v/>
      </c>
      <c r="G18" s="2" t="str">
        <f>IF('入力①'!F28="","",'入力①'!F28)</f>
        <v/>
      </c>
      <c r="H18" s="2" t="str">
        <f>IF('入力①'!E28="","",'入力①'!E28)</f>
        <v/>
      </c>
      <c r="K18" s="2" t="str">
        <f>IF('入力①'!G28="","",IF('入力①'!G28="男",1,2))</f>
        <v/>
      </c>
      <c r="L18" s="2" t="str">
        <f>IF('入力①'!H28="","",'入力①'!H28)</f>
        <v/>
      </c>
      <c r="M18" s="2" t="str">
        <f>IF('入力①'!J28="","",'入力①'!J28)</f>
        <v/>
      </c>
      <c r="N18" s="2" t="str">
        <f>IF('入力①'!M28="","",'入力①'!M28)</f>
        <v/>
      </c>
      <c r="O18" s="2">
        <f>IFERROR(IF('入力①'!$C$4="",'入力①'!$E$6,'入力①'!$E$4),"")</f>
        <v>0</v>
      </c>
      <c r="P18" s="2" t="str">
        <f>IF('入力①'!I28="","","'"&amp;'入力①'!I28)</f>
        <v/>
      </c>
      <c r="Q18" s="2" t="str">
        <f>IF('入力②＋印刷'!G23="","",VLOOKUP('入力②＋印刷'!G23,個人種目マスター!$A:$B,2,FALSE))</f>
        <v/>
      </c>
      <c r="R18" s="175" t="str">
        <f>IF('入力②＋印刷'!H23="","",'入力②＋印刷'!H23)</f>
        <v/>
      </c>
      <c r="S18" s="175"/>
      <c r="T18" s="175" t="str">
        <f t="shared" si="0"/>
        <v/>
      </c>
      <c r="U18" s="2" t="str">
        <f>IF('入力②＋印刷'!I23="","",VLOOKUP('入力②＋印刷'!I23,個人種目マスター!$A:$B,2,FALSE))</f>
        <v/>
      </c>
      <c r="V18" s="175" t="str">
        <f>IF('入力②＋印刷'!J23="","",'入力②＋印刷'!J23)</f>
        <v/>
      </c>
      <c r="W18" s="175"/>
      <c r="X18" s="175" t="str">
        <f t="shared" si="1"/>
        <v/>
      </c>
      <c r="Y18" s="2" t="str">
        <f>IF('入力②＋印刷'!K23="","",VLOOKUP('入力②＋印刷'!K23,個人種目マスター!$A:$B,2,FALSE))</f>
        <v/>
      </c>
      <c r="Z18" s="175" t="str">
        <f>IF('入力②＋印刷'!L23="","",'入力②＋印刷'!L23)</f>
        <v/>
      </c>
      <c r="AA18" s="175"/>
      <c r="AB18" s="175" t="str">
        <f t="shared" si="2"/>
        <v/>
      </c>
      <c r="AC18" s="2" t="str">
        <f>IF('入力②＋印刷'!M23="","",VLOOKUP('入力②＋印刷'!M23,リレー種目マスター!$A:$B,2,FALSE))</f>
        <v/>
      </c>
      <c r="AD18" s="175" t="str">
        <f>IF('入力②＋印刷'!N23="","",'入力②＋印刷'!N23)</f>
        <v/>
      </c>
      <c r="AE18" s="175"/>
      <c r="AF18" s="175" t="str">
        <f t="shared" si="3"/>
        <v/>
      </c>
    </row>
    <row r="19" spans="1:32">
      <c r="A19" s="2">
        <v>18</v>
      </c>
      <c r="B19" s="2" t="str">
        <f>IF('入力①'!$C$4="","",'入力①'!$C$4)</f>
        <v/>
      </c>
      <c r="C19" s="2" t="str">
        <f>IFERROR(IF('入力①'!$F$8="",IF('入力①'!$F$6="",'入力①'!$M$4,'入力①'!$F$6),'入力①'!$F$8),"")</f>
        <v/>
      </c>
      <c r="E19" s="2" t="str">
        <f>IF('入力①'!D29="","",'入力①'!D29)</f>
        <v/>
      </c>
      <c r="F19" s="2" t="str">
        <f>IF('入力①'!E29="","",'入力①'!E29)</f>
        <v/>
      </c>
      <c r="G19" s="2" t="str">
        <f>IF('入力①'!F29="","",'入力①'!F29)</f>
        <v/>
      </c>
      <c r="H19" s="2" t="str">
        <f>IF('入力①'!E29="","",'入力①'!E29)</f>
        <v/>
      </c>
      <c r="K19" s="2" t="str">
        <f>IF('入力①'!G29="","",IF('入力①'!G29="男",1,2))</f>
        <v/>
      </c>
      <c r="L19" s="2" t="str">
        <f>IF('入力①'!H29="","",'入力①'!H29)</f>
        <v/>
      </c>
      <c r="M19" s="2" t="str">
        <f>IF('入力①'!J29="","",'入力①'!J29)</f>
        <v/>
      </c>
      <c r="N19" s="2" t="str">
        <f>IF('入力①'!M29="","",'入力①'!M29)</f>
        <v/>
      </c>
      <c r="O19" s="2">
        <f>IFERROR(IF('入力①'!$C$4="",'入力①'!$E$6,'入力①'!$E$4),"")</f>
        <v>0</v>
      </c>
      <c r="P19" s="2" t="str">
        <f>IF('入力①'!I29="","","'"&amp;'入力①'!I29)</f>
        <v/>
      </c>
      <c r="Q19" s="2" t="str">
        <f>IF('入力②＋印刷'!G24="","",VLOOKUP('入力②＋印刷'!G24,個人種目マスター!$A:$B,2,FALSE))</f>
        <v/>
      </c>
      <c r="R19" s="175" t="str">
        <f>IF('入力②＋印刷'!H24="","",'入力②＋印刷'!H24)</f>
        <v/>
      </c>
      <c r="S19" s="175"/>
      <c r="T19" s="175" t="str">
        <f t="shared" si="0"/>
        <v/>
      </c>
      <c r="U19" s="2" t="str">
        <f>IF('入力②＋印刷'!I24="","",VLOOKUP('入力②＋印刷'!I24,個人種目マスター!$A:$B,2,FALSE))</f>
        <v/>
      </c>
      <c r="V19" s="175" t="str">
        <f>IF('入力②＋印刷'!J24="","",'入力②＋印刷'!J24)</f>
        <v/>
      </c>
      <c r="W19" s="175"/>
      <c r="X19" s="175" t="str">
        <f t="shared" si="1"/>
        <v/>
      </c>
      <c r="Y19" s="2" t="str">
        <f>IF('入力②＋印刷'!K24="","",VLOOKUP('入力②＋印刷'!K24,個人種目マスター!$A:$B,2,FALSE))</f>
        <v/>
      </c>
      <c r="Z19" s="175" t="str">
        <f>IF('入力②＋印刷'!L24="","",'入力②＋印刷'!L24)</f>
        <v/>
      </c>
      <c r="AA19" s="175"/>
      <c r="AB19" s="175" t="str">
        <f t="shared" si="2"/>
        <v/>
      </c>
      <c r="AC19" s="2" t="str">
        <f>IF('入力②＋印刷'!M24="","",VLOOKUP('入力②＋印刷'!M24,リレー種目マスター!$A:$B,2,FALSE))</f>
        <v/>
      </c>
      <c r="AD19" s="175" t="str">
        <f>IF('入力②＋印刷'!N24="","",'入力②＋印刷'!N24)</f>
        <v/>
      </c>
      <c r="AE19" s="175"/>
      <c r="AF19" s="175" t="str">
        <f t="shared" si="3"/>
        <v/>
      </c>
    </row>
    <row r="20" spans="1:32">
      <c r="A20" s="2">
        <v>19</v>
      </c>
      <c r="B20" s="2" t="str">
        <f>IF('入力①'!$C$4="","",'入力①'!$C$4)</f>
        <v/>
      </c>
      <c r="C20" s="2" t="str">
        <f>IFERROR(IF('入力①'!$F$8="",IF('入力①'!$F$6="",'入力①'!$M$4,'入力①'!$F$6),'入力①'!$F$8),"")</f>
        <v/>
      </c>
      <c r="E20" s="2" t="str">
        <f>IF('入力①'!D30="","",'入力①'!D30)</f>
        <v/>
      </c>
      <c r="F20" s="2" t="str">
        <f>IF('入力①'!E30="","",'入力①'!E30)</f>
        <v/>
      </c>
      <c r="G20" s="2" t="str">
        <f>IF('入力①'!F30="","",'入力①'!F30)</f>
        <v/>
      </c>
      <c r="H20" s="2" t="str">
        <f>IF('入力①'!E30="","",'入力①'!E30)</f>
        <v/>
      </c>
      <c r="K20" s="2" t="str">
        <f>IF('入力①'!G30="","",IF('入力①'!G30="男",1,2))</f>
        <v/>
      </c>
      <c r="L20" s="2" t="str">
        <f>IF('入力①'!H30="","",'入力①'!H30)</f>
        <v/>
      </c>
      <c r="M20" s="2" t="str">
        <f>IF('入力①'!J30="","",'入力①'!J30)</f>
        <v/>
      </c>
      <c r="N20" s="2" t="str">
        <f>IF('入力①'!M30="","",'入力①'!M30)</f>
        <v/>
      </c>
      <c r="O20" s="2">
        <f>IFERROR(IF('入力①'!$C$4="",'入力①'!$E$6,'入力①'!$E$4),"")</f>
        <v>0</v>
      </c>
      <c r="P20" s="2" t="str">
        <f>IF('入力①'!I30="","","'"&amp;'入力①'!I30)</f>
        <v/>
      </c>
      <c r="Q20" s="2" t="str">
        <f>IF('入力②＋印刷'!G25="","",VLOOKUP('入力②＋印刷'!G25,個人種目マスター!$A:$B,2,FALSE))</f>
        <v/>
      </c>
      <c r="R20" s="175" t="str">
        <f>IF('入力②＋印刷'!H25="","",'入力②＋印刷'!H25)</f>
        <v/>
      </c>
      <c r="S20" s="175"/>
      <c r="T20" s="175" t="str">
        <f t="shared" si="0"/>
        <v/>
      </c>
      <c r="U20" s="2" t="str">
        <f>IF('入力②＋印刷'!I25="","",VLOOKUP('入力②＋印刷'!I25,個人種目マスター!$A:$B,2,FALSE))</f>
        <v/>
      </c>
      <c r="V20" s="175" t="str">
        <f>IF('入力②＋印刷'!J25="","",'入力②＋印刷'!J25)</f>
        <v/>
      </c>
      <c r="W20" s="175"/>
      <c r="X20" s="175" t="str">
        <f t="shared" si="1"/>
        <v/>
      </c>
      <c r="Y20" s="2" t="str">
        <f>IF('入力②＋印刷'!K25="","",VLOOKUP('入力②＋印刷'!K25,個人種目マスター!$A:$B,2,FALSE))</f>
        <v/>
      </c>
      <c r="Z20" s="175" t="str">
        <f>IF('入力②＋印刷'!L25="","",'入力②＋印刷'!L25)</f>
        <v/>
      </c>
      <c r="AA20" s="175"/>
      <c r="AB20" s="175" t="str">
        <f t="shared" si="2"/>
        <v/>
      </c>
      <c r="AC20" s="2" t="str">
        <f>IF('入力②＋印刷'!M25="","",VLOOKUP('入力②＋印刷'!M25,リレー種目マスター!$A:$B,2,FALSE))</f>
        <v/>
      </c>
      <c r="AD20" s="175" t="str">
        <f>IF('入力②＋印刷'!N25="","",'入力②＋印刷'!N25)</f>
        <v/>
      </c>
      <c r="AE20" s="175"/>
      <c r="AF20" s="175" t="str">
        <f t="shared" si="3"/>
        <v/>
      </c>
    </row>
    <row r="21" spans="1:32">
      <c r="A21" s="2">
        <v>20</v>
      </c>
      <c r="B21" s="2" t="str">
        <f>IF('入力①'!$C$4="","",'入力①'!$C$4)</f>
        <v/>
      </c>
      <c r="C21" s="2" t="str">
        <f>IFERROR(IF('入力①'!$F$8="",IF('入力①'!$F$6="",'入力①'!$M$4,'入力①'!$F$6),'入力①'!$F$8),"")</f>
        <v/>
      </c>
      <c r="E21" s="2" t="str">
        <f>IF('入力①'!D31="","",'入力①'!D31)</f>
        <v/>
      </c>
      <c r="F21" s="2" t="str">
        <f>IF('入力①'!E31="","",'入力①'!E31)</f>
        <v/>
      </c>
      <c r="G21" s="2" t="str">
        <f>IF('入力①'!F31="","",'入力①'!F31)</f>
        <v/>
      </c>
      <c r="H21" s="2" t="str">
        <f>IF('入力①'!E31="","",'入力①'!E31)</f>
        <v/>
      </c>
      <c r="K21" s="2" t="str">
        <f>IF('入力①'!G31="","",IF('入力①'!G31="男",1,2))</f>
        <v/>
      </c>
      <c r="L21" s="2" t="str">
        <f>IF('入力①'!H31="","",'入力①'!H31)</f>
        <v/>
      </c>
      <c r="M21" s="2" t="str">
        <f>IF('入力①'!J31="","",'入力①'!J31)</f>
        <v/>
      </c>
      <c r="N21" s="2" t="str">
        <f>IF('入力①'!M31="","",'入力①'!M31)</f>
        <v/>
      </c>
      <c r="O21" s="2">
        <f>IFERROR(IF('入力①'!$C$4="",'入力①'!$E$6,'入力①'!$E$4),"")</f>
        <v>0</v>
      </c>
      <c r="P21" s="2" t="str">
        <f>IF('入力①'!I31="","","'"&amp;'入力①'!I31)</f>
        <v/>
      </c>
      <c r="Q21" s="2" t="str">
        <f>IF('入力②＋印刷'!G26="","",VLOOKUP('入力②＋印刷'!G26,個人種目マスター!$A:$B,2,FALSE))</f>
        <v/>
      </c>
      <c r="R21" s="175" t="str">
        <f>IF('入力②＋印刷'!H26="","",'入力②＋印刷'!H26)</f>
        <v/>
      </c>
      <c r="S21" s="175"/>
      <c r="T21" s="175" t="str">
        <f t="shared" si="0"/>
        <v/>
      </c>
      <c r="U21" s="2" t="str">
        <f>IF('入力②＋印刷'!I26="","",VLOOKUP('入力②＋印刷'!I26,個人種目マスター!$A:$B,2,FALSE))</f>
        <v/>
      </c>
      <c r="V21" s="175" t="str">
        <f>IF('入力②＋印刷'!J26="","",'入力②＋印刷'!J26)</f>
        <v/>
      </c>
      <c r="W21" s="175"/>
      <c r="X21" s="175" t="str">
        <f t="shared" si="1"/>
        <v/>
      </c>
      <c r="Y21" s="2" t="str">
        <f>IF('入力②＋印刷'!K26="","",VLOOKUP('入力②＋印刷'!K26,個人種目マスター!$A:$B,2,FALSE))</f>
        <v/>
      </c>
      <c r="Z21" s="175" t="str">
        <f>IF('入力②＋印刷'!L26="","",'入力②＋印刷'!L26)</f>
        <v/>
      </c>
      <c r="AA21" s="175"/>
      <c r="AB21" s="175" t="str">
        <f t="shared" si="2"/>
        <v/>
      </c>
      <c r="AC21" s="2" t="str">
        <f>IF('入力②＋印刷'!M26="","",VLOOKUP('入力②＋印刷'!M26,リレー種目マスター!$A:$B,2,FALSE))</f>
        <v/>
      </c>
      <c r="AD21" s="175" t="str">
        <f>IF('入力②＋印刷'!N26="","",'入力②＋印刷'!N26)</f>
        <v/>
      </c>
      <c r="AE21" s="175"/>
      <c r="AF21" s="175" t="str">
        <f t="shared" si="3"/>
        <v/>
      </c>
    </row>
    <row r="22" spans="1:32">
      <c r="A22" s="2">
        <v>21</v>
      </c>
      <c r="B22" s="2" t="str">
        <f>IF('入力①'!$C$4="","",'入力①'!$C$4)</f>
        <v/>
      </c>
      <c r="C22" s="2" t="str">
        <f>IFERROR(IF('入力①'!$F$8="",IF('入力①'!$F$6="",'入力①'!$M$4,'入力①'!$F$6),'入力①'!$F$8),"")</f>
        <v/>
      </c>
      <c r="E22" s="2" t="str">
        <f>IF('入力①'!D32="","",'入力①'!D32)</f>
        <v/>
      </c>
      <c r="F22" s="2" t="str">
        <f>IF('入力①'!E32="","",'入力①'!E32)</f>
        <v/>
      </c>
      <c r="G22" s="2" t="str">
        <f>IF('入力①'!F32="","",'入力①'!F32)</f>
        <v/>
      </c>
      <c r="H22" s="2" t="str">
        <f>IF('入力①'!E32="","",'入力①'!E32)</f>
        <v/>
      </c>
      <c r="K22" s="2" t="str">
        <f>IF('入力①'!G32="","",IF('入力①'!G32="男",1,2))</f>
        <v/>
      </c>
      <c r="L22" s="2" t="str">
        <f>IF('入力①'!H32="","",'入力①'!H32)</f>
        <v/>
      </c>
      <c r="M22" s="2" t="str">
        <f>IF('入力①'!J32="","",'入力①'!J32)</f>
        <v/>
      </c>
      <c r="N22" s="2" t="str">
        <f>IF('入力①'!M32="","",'入力①'!M32)</f>
        <v/>
      </c>
      <c r="O22" s="2">
        <f>IFERROR(IF('入力①'!$C$4="",'入力①'!$E$6,'入力①'!$E$4),"")</f>
        <v>0</v>
      </c>
      <c r="P22" s="2" t="str">
        <f>IF('入力①'!I32="","","'"&amp;'入力①'!I32)</f>
        <v/>
      </c>
      <c r="Q22" s="2" t="str">
        <f>IF('入力②＋印刷'!G27="","",VLOOKUP('入力②＋印刷'!G27,個人種目マスター!$A:$B,2,FALSE))</f>
        <v/>
      </c>
      <c r="R22" s="175" t="str">
        <f>IF('入力②＋印刷'!H27="","",'入力②＋印刷'!H27)</f>
        <v/>
      </c>
      <c r="S22" s="175"/>
      <c r="T22" s="175" t="str">
        <f t="shared" si="0"/>
        <v/>
      </c>
      <c r="U22" s="2" t="str">
        <f>IF('入力②＋印刷'!I27="","",VLOOKUP('入力②＋印刷'!I27,個人種目マスター!$A:$B,2,FALSE))</f>
        <v/>
      </c>
      <c r="V22" s="175" t="str">
        <f>IF('入力②＋印刷'!J27="","",'入力②＋印刷'!J27)</f>
        <v/>
      </c>
      <c r="W22" s="175"/>
      <c r="X22" s="175" t="str">
        <f t="shared" si="1"/>
        <v/>
      </c>
      <c r="Y22" s="2" t="str">
        <f>IF('入力②＋印刷'!K27="","",VLOOKUP('入力②＋印刷'!K27,個人種目マスター!$A:$B,2,FALSE))</f>
        <v/>
      </c>
      <c r="Z22" s="175" t="str">
        <f>IF('入力②＋印刷'!L27="","",'入力②＋印刷'!L27)</f>
        <v/>
      </c>
      <c r="AA22" s="175"/>
      <c r="AB22" s="175" t="str">
        <f t="shared" si="2"/>
        <v/>
      </c>
      <c r="AC22" s="2" t="str">
        <f>IF('入力②＋印刷'!M27="","",VLOOKUP('入力②＋印刷'!M27,リレー種目マスター!$A:$B,2,FALSE))</f>
        <v/>
      </c>
      <c r="AD22" s="175" t="str">
        <f>IF('入力②＋印刷'!N27="","",'入力②＋印刷'!N27)</f>
        <v/>
      </c>
      <c r="AE22" s="175"/>
      <c r="AF22" s="175" t="str">
        <f t="shared" si="3"/>
        <v/>
      </c>
    </row>
    <row r="23" spans="1:32">
      <c r="A23" s="2">
        <v>22</v>
      </c>
      <c r="B23" s="2" t="str">
        <f>IF('入力①'!$C$4="","",'入力①'!$C$4)</f>
        <v/>
      </c>
      <c r="C23" s="2" t="str">
        <f>IFERROR(IF('入力①'!$F$8="",IF('入力①'!$F$6="",'入力①'!$M$4,'入力①'!$F$6),'入力①'!$F$8),"")</f>
        <v/>
      </c>
      <c r="E23" s="2" t="str">
        <f>IF('入力①'!D33="","",'入力①'!D33)</f>
        <v/>
      </c>
      <c r="F23" s="2" t="str">
        <f>IF('入力①'!E33="","",'入力①'!E33)</f>
        <v/>
      </c>
      <c r="G23" s="2" t="str">
        <f>IF('入力①'!F33="","",'入力①'!F33)</f>
        <v/>
      </c>
      <c r="H23" s="2" t="str">
        <f>IF('入力①'!E33="","",'入力①'!E33)</f>
        <v/>
      </c>
      <c r="K23" s="2" t="str">
        <f>IF('入力①'!G33="","",IF('入力①'!G33="男",1,2))</f>
        <v/>
      </c>
      <c r="L23" s="2" t="str">
        <f>IF('入力①'!H33="","",'入力①'!H33)</f>
        <v/>
      </c>
      <c r="M23" s="2" t="str">
        <f>IF('入力①'!J33="","",'入力①'!J33)</f>
        <v/>
      </c>
      <c r="N23" s="2" t="str">
        <f>IF('入力①'!M33="","",'入力①'!M33)</f>
        <v/>
      </c>
      <c r="O23" s="2">
        <f>IFERROR(IF('入力①'!$C$4="",'入力①'!$E$6,'入力①'!$E$4),"")</f>
        <v>0</v>
      </c>
      <c r="P23" s="2" t="str">
        <f>IF('入力①'!I33="","","'"&amp;'入力①'!I33)</f>
        <v/>
      </c>
      <c r="Q23" s="2" t="str">
        <f>IF('入力②＋印刷'!G28="","",VLOOKUP('入力②＋印刷'!G28,個人種目マスター!$A:$B,2,FALSE))</f>
        <v/>
      </c>
      <c r="R23" s="175" t="str">
        <f>IF('入力②＋印刷'!H28="","",'入力②＋印刷'!H28)</f>
        <v/>
      </c>
      <c r="S23" s="175"/>
      <c r="T23" s="175" t="str">
        <f t="shared" si="0"/>
        <v/>
      </c>
      <c r="U23" s="2" t="str">
        <f>IF('入力②＋印刷'!I28="","",VLOOKUP('入力②＋印刷'!I28,個人種目マスター!$A:$B,2,FALSE))</f>
        <v/>
      </c>
      <c r="V23" s="175" t="str">
        <f>IF('入力②＋印刷'!J28="","",'入力②＋印刷'!J28)</f>
        <v/>
      </c>
      <c r="W23" s="175"/>
      <c r="X23" s="175" t="str">
        <f t="shared" si="1"/>
        <v/>
      </c>
      <c r="Y23" s="2" t="str">
        <f>IF('入力②＋印刷'!K28="","",VLOOKUP('入力②＋印刷'!K28,個人種目マスター!$A:$B,2,FALSE))</f>
        <v/>
      </c>
      <c r="Z23" s="175" t="str">
        <f>IF('入力②＋印刷'!L28="","",'入力②＋印刷'!L28)</f>
        <v/>
      </c>
      <c r="AA23" s="175"/>
      <c r="AB23" s="175" t="str">
        <f t="shared" si="2"/>
        <v/>
      </c>
      <c r="AC23" s="2" t="str">
        <f>IF('入力②＋印刷'!M28="","",VLOOKUP('入力②＋印刷'!M28,リレー種目マスター!$A:$B,2,FALSE))</f>
        <v/>
      </c>
      <c r="AD23" s="175" t="str">
        <f>IF('入力②＋印刷'!N28="","",'入力②＋印刷'!N28)</f>
        <v/>
      </c>
      <c r="AE23" s="175"/>
      <c r="AF23" s="175" t="str">
        <f t="shared" si="3"/>
        <v/>
      </c>
    </row>
    <row r="24" spans="1:32">
      <c r="A24" s="2">
        <v>23</v>
      </c>
      <c r="B24" s="2" t="str">
        <f>IF('入力①'!$C$4="","",'入力①'!$C$4)</f>
        <v/>
      </c>
      <c r="C24" s="2" t="str">
        <f>IFERROR(IF('入力①'!$F$8="",IF('入力①'!$F$6="",'入力①'!$M$4,'入力①'!$F$6),'入力①'!$F$8),"")</f>
        <v/>
      </c>
      <c r="E24" s="2" t="str">
        <f>IF('入力①'!D34="","",'入力①'!D34)</f>
        <v/>
      </c>
      <c r="F24" s="2" t="str">
        <f>IF('入力①'!E34="","",'入力①'!E34)</f>
        <v/>
      </c>
      <c r="G24" s="2" t="str">
        <f>IF('入力①'!F34="","",'入力①'!F34)</f>
        <v/>
      </c>
      <c r="H24" s="2" t="str">
        <f>IF('入力①'!E34="","",'入力①'!E34)</f>
        <v/>
      </c>
      <c r="K24" s="2" t="str">
        <f>IF('入力①'!G34="","",IF('入力①'!G34="男",1,2))</f>
        <v/>
      </c>
      <c r="L24" s="2" t="str">
        <f>IF('入力①'!H34="","",'入力①'!H34)</f>
        <v/>
      </c>
      <c r="M24" s="2" t="str">
        <f>IF('入力①'!J34="","",'入力①'!J34)</f>
        <v/>
      </c>
      <c r="N24" s="2" t="str">
        <f>IF('入力①'!M34="","",'入力①'!M34)</f>
        <v/>
      </c>
      <c r="O24" s="2">
        <f>IFERROR(IF('入力①'!$C$4="",'入力①'!$E$6,'入力①'!$E$4),"")</f>
        <v>0</v>
      </c>
      <c r="P24" s="2" t="str">
        <f>IF('入力①'!I34="","","'"&amp;'入力①'!I34)</f>
        <v/>
      </c>
      <c r="Q24" s="2" t="str">
        <f>IF('入力②＋印刷'!G29="","",VLOOKUP('入力②＋印刷'!G29,個人種目マスター!$A:$B,2,FALSE))</f>
        <v/>
      </c>
      <c r="R24" s="175" t="str">
        <f>IF('入力②＋印刷'!H29="","",'入力②＋印刷'!H29)</f>
        <v/>
      </c>
      <c r="S24" s="175"/>
      <c r="T24" s="175" t="str">
        <f t="shared" si="0"/>
        <v/>
      </c>
      <c r="U24" s="2" t="str">
        <f>IF('入力②＋印刷'!I29="","",VLOOKUP('入力②＋印刷'!I29,個人種目マスター!$A:$B,2,FALSE))</f>
        <v/>
      </c>
      <c r="V24" s="175" t="str">
        <f>IF('入力②＋印刷'!J29="","",'入力②＋印刷'!J29)</f>
        <v/>
      </c>
      <c r="W24" s="175"/>
      <c r="X24" s="175" t="str">
        <f t="shared" si="1"/>
        <v/>
      </c>
      <c r="Y24" s="2" t="str">
        <f>IF('入力②＋印刷'!K29="","",VLOOKUP('入力②＋印刷'!K29,個人種目マスター!$A:$B,2,FALSE))</f>
        <v/>
      </c>
      <c r="Z24" s="175" t="str">
        <f>IF('入力②＋印刷'!L29="","",'入力②＋印刷'!L29)</f>
        <v/>
      </c>
      <c r="AA24" s="175"/>
      <c r="AB24" s="175" t="str">
        <f t="shared" si="2"/>
        <v/>
      </c>
      <c r="AC24" s="2" t="str">
        <f>IF('入力②＋印刷'!M29="","",VLOOKUP('入力②＋印刷'!M29,リレー種目マスター!$A:$B,2,FALSE))</f>
        <v/>
      </c>
      <c r="AD24" s="175" t="str">
        <f>IF('入力②＋印刷'!N29="","",'入力②＋印刷'!N29)</f>
        <v/>
      </c>
      <c r="AE24" s="175"/>
      <c r="AF24" s="175" t="str">
        <f t="shared" si="3"/>
        <v/>
      </c>
    </row>
    <row r="25" spans="1:32">
      <c r="A25" s="2">
        <v>24</v>
      </c>
      <c r="B25" s="2" t="str">
        <f>IF('入力①'!$C$4="","",'入力①'!$C$4)</f>
        <v/>
      </c>
      <c r="C25" s="2" t="str">
        <f>IFERROR(IF('入力①'!$F$8="",IF('入力①'!$F$6="",'入力①'!$M$4,'入力①'!$F$6),'入力①'!$F$8),"")</f>
        <v/>
      </c>
      <c r="E25" s="2" t="str">
        <f>IF('入力①'!D35="","",'入力①'!D35)</f>
        <v/>
      </c>
      <c r="F25" s="2" t="str">
        <f>IF('入力①'!E35="","",'入力①'!E35)</f>
        <v/>
      </c>
      <c r="G25" s="2" t="str">
        <f>IF('入力①'!F35="","",'入力①'!F35)</f>
        <v/>
      </c>
      <c r="H25" s="2" t="str">
        <f>IF('入力①'!E35="","",'入力①'!E35)</f>
        <v/>
      </c>
      <c r="K25" s="2" t="str">
        <f>IF('入力①'!G35="","",IF('入力①'!G35="男",1,2))</f>
        <v/>
      </c>
      <c r="L25" s="2" t="str">
        <f>IF('入力①'!H35="","",'入力①'!H35)</f>
        <v/>
      </c>
      <c r="M25" s="2" t="str">
        <f>IF('入力①'!J35="","",'入力①'!J35)</f>
        <v/>
      </c>
      <c r="N25" s="2" t="str">
        <f>IF('入力①'!M35="","",'入力①'!M35)</f>
        <v/>
      </c>
      <c r="O25" s="2">
        <f>IFERROR(IF('入力①'!$C$4="",'入力①'!$E$6,'入力①'!$E$4),"")</f>
        <v>0</v>
      </c>
      <c r="P25" s="2" t="str">
        <f>IF('入力①'!I35="","","'"&amp;'入力①'!I35)</f>
        <v/>
      </c>
      <c r="Q25" s="2" t="str">
        <f>IF('入力②＋印刷'!G30="","",VLOOKUP('入力②＋印刷'!G30,個人種目マスター!$A:$B,2,FALSE))</f>
        <v/>
      </c>
      <c r="R25" s="175" t="str">
        <f>IF('入力②＋印刷'!H30="","",'入力②＋印刷'!H30)</f>
        <v/>
      </c>
      <c r="S25" s="175"/>
      <c r="T25" s="175" t="str">
        <f t="shared" si="0"/>
        <v/>
      </c>
      <c r="U25" s="2" t="str">
        <f>IF('入力②＋印刷'!I30="","",VLOOKUP('入力②＋印刷'!I30,個人種目マスター!$A:$B,2,FALSE))</f>
        <v/>
      </c>
      <c r="V25" s="175" t="str">
        <f>IF('入力②＋印刷'!J30="","",'入力②＋印刷'!J30)</f>
        <v/>
      </c>
      <c r="W25" s="175"/>
      <c r="X25" s="175" t="str">
        <f t="shared" si="1"/>
        <v/>
      </c>
      <c r="Y25" s="2" t="str">
        <f>IF('入力②＋印刷'!K30="","",VLOOKUP('入力②＋印刷'!K30,個人種目マスター!$A:$B,2,FALSE))</f>
        <v/>
      </c>
      <c r="Z25" s="175" t="str">
        <f>IF('入力②＋印刷'!L30="","",'入力②＋印刷'!L30)</f>
        <v/>
      </c>
      <c r="AA25" s="175"/>
      <c r="AB25" s="175" t="str">
        <f t="shared" si="2"/>
        <v/>
      </c>
      <c r="AC25" s="2" t="str">
        <f>IF('入力②＋印刷'!M30="","",VLOOKUP('入力②＋印刷'!M30,リレー種目マスター!$A:$B,2,FALSE))</f>
        <v/>
      </c>
      <c r="AD25" s="175" t="str">
        <f>IF('入力②＋印刷'!N30="","",'入力②＋印刷'!N30)</f>
        <v/>
      </c>
      <c r="AE25" s="175"/>
      <c r="AF25" s="175" t="str">
        <f t="shared" si="3"/>
        <v/>
      </c>
    </row>
    <row r="26" spans="1:32">
      <c r="A26" s="2">
        <v>25</v>
      </c>
      <c r="B26" s="2" t="str">
        <f>IF('入力①'!$C$4="","",'入力①'!$C$4)</f>
        <v/>
      </c>
      <c r="C26" s="2" t="str">
        <f>IFERROR(IF('入力①'!$F$8="",IF('入力①'!$F$6="",'入力①'!$M$4,'入力①'!$F$6),'入力①'!$F$8),"")</f>
        <v/>
      </c>
      <c r="E26" s="2" t="str">
        <f>IF('入力①'!D36="","",'入力①'!D36)</f>
        <v/>
      </c>
      <c r="F26" s="2" t="str">
        <f>IF('入力①'!E36="","",'入力①'!E36)</f>
        <v/>
      </c>
      <c r="G26" s="2" t="str">
        <f>IF('入力①'!F36="","",'入力①'!F36)</f>
        <v/>
      </c>
      <c r="H26" s="2" t="str">
        <f>IF('入力①'!E36="","",'入力①'!E36)</f>
        <v/>
      </c>
      <c r="K26" s="2" t="str">
        <f>IF('入力①'!G36="","",IF('入力①'!G36="男",1,2))</f>
        <v/>
      </c>
      <c r="L26" s="2" t="str">
        <f>IF('入力①'!H36="","",'入力①'!H36)</f>
        <v/>
      </c>
      <c r="M26" s="2" t="str">
        <f>IF('入力①'!J36="","",'入力①'!J36)</f>
        <v/>
      </c>
      <c r="N26" s="2" t="str">
        <f>IF('入力①'!M36="","",'入力①'!M36)</f>
        <v/>
      </c>
      <c r="O26" s="2">
        <f>IFERROR(IF('入力①'!$C$4="",'入力①'!$E$6,'入力①'!$E$4),"")</f>
        <v>0</v>
      </c>
      <c r="P26" s="2" t="str">
        <f>IF('入力①'!I36="","","'"&amp;'入力①'!I36)</f>
        <v/>
      </c>
      <c r="Q26" s="2" t="str">
        <f>IF('入力②＋印刷'!G31="","",VLOOKUP('入力②＋印刷'!G31,個人種目マスター!$A:$B,2,FALSE))</f>
        <v/>
      </c>
      <c r="R26" s="175" t="str">
        <f>IF('入力②＋印刷'!H31="","",'入力②＋印刷'!H31)</f>
        <v/>
      </c>
      <c r="S26" s="175"/>
      <c r="T26" s="175" t="str">
        <f t="shared" si="0"/>
        <v/>
      </c>
      <c r="U26" s="2" t="str">
        <f>IF('入力②＋印刷'!I31="","",VLOOKUP('入力②＋印刷'!I31,個人種目マスター!$A:$B,2,FALSE))</f>
        <v/>
      </c>
      <c r="V26" s="175" t="str">
        <f>IF('入力②＋印刷'!J31="","",'入力②＋印刷'!J31)</f>
        <v/>
      </c>
      <c r="W26" s="175"/>
      <c r="X26" s="175" t="str">
        <f t="shared" si="1"/>
        <v/>
      </c>
      <c r="Y26" s="2" t="str">
        <f>IF('入力②＋印刷'!K31="","",VLOOKUP('入力②＋印刷'!K31,個人種目マスター!$A:$B,2,FALSE))</f>
        <v/>
      </c>
      <c r="Z26" s="175" t="str">
        <f>IF('入力②＋印刷'!L31="","",'入力②＋印刷'!L31)</f>
        <v/>
      </c>
      <c r="AA26" s="175"/>
      <c r="AB26" s="175" t="str">
        <f t="shared" si="2"/>
        <v/>
      </c>
      <c r="AC26" s="2" t="str">
        <f>IF('入力②＋印刷'!M31="","",VLOOKUP('入力②＋印刷'!M31,リレー種目マスター!$A:$B,2,FALSE))</f>
        <v/>
      </c>
      <c r="AD26" s="175" t="str">
        <f>IF('入力②＋印刷'!N31="","",'入力②＋印刷'!N31)</f>
        <v/>
      </c>
      <c r="AE26" s="175"/>
      <c r="AF26" s="175" t="str">
        <f t="shared" si="3"/>
        <v/>
      </c>
    </row>
    <row r="27" spans="1:32">
      <c r="A27" s="2">
        <v>26</v>
      </c>
      <c r="B27" s="2" t="str">
        <f>IF('入力①'!$C$4="","",'入力①'!$C$4)</f>
        <v/>
      </c>
      <c r="C27" s="2" t="str">
        <f>IFERROR(IF('入力①'!$F$8="",IF('入力①'!$F$6="",'入力①'!$M$4,'入力①'!$F$6),'入力①'!$F$8),"")</f>
        <v/>
      </c>
      <c r="E27" s="2" t="str">
        <f>IF('入力①'!D37="","",'入力①'!D37)</f>
        <v/>
      </c>
      <c r="F27" s="2" t="str">
        <f>IF('入力①'!E37="","",'入力①'!E37)</f>
        <v/>
      </c>
      <c r="G27" s="2" t="str">
        <f>IF('入力①'!F37="","",'入力①'!F37)</f>
        <v/>
      </c>
      <c r="H27" s="2" t="str">
        <f>IF('入力①'!E37="","",'入力①'!E37)</f>
        <v/>
      </c>
      <c r="K27" s="2" t="str">
        <f>IF('入力①'!G37="","",IF('入力①'!G37="男",1,2))</f>
        <v/>
      </c>
      <c r="L27" s="2" t="str">
        <f>IF('入力①'!H37="","",'入力①'!H37)</f>
        <v/>
      </c>
      <c r="M27" s="2" t="str">
        <f>IF('入力①'!J37="","",'入力①'!J37)</f>
        <v/>
      </c>
      <c r="N27" s="2" t="str">
        <f>IF('入力①'!M37="","",'入力①'!M37)</f>
        <v/>
      </c>
      <c r="O27" s="2">
        <f>IFERROR(IF('入力①'!$C$4="",'入力①'!$E$6,'入力①'!$E$4),"")</f>
        <v>0</v>
      </c>
      <c r="P27" s="2" t="str">
        <f>IF('入力①'!I37="","","'"&amp;'入力①'!I37)</f>
        <v/>
      </c>
      <c r="Q27" s="2" t="str">
        <f>IF('入力②＋印刷'!G32="","",VLOOKUP('入力②＋印刷'!G32,個人種目マスター!$A:$B,2,FALSE))</f>
        <v/>
      </c>
      <c r="R27" s="175" t="str">
        <f>IF('入力②＋印刷'!H32="","",'入力②＋印刷'!H32)</f>
        <v/>
      </c>
      <c r="S27" s="175"/>
      <c r="T27" s="175" t="str">
        <f t="shared" si="0"/>
        <v/>
      </c>
      <c r="U27" s="2" t="str">
        <f>IF('入力②＋印刷'!I32="","",VLOOKUP('入力②＋印刷'!I32,個人種目マスター!$A:$B,2,FALSE))</f>
        <v/>
      </c>
      <c r="V27" s="175" t="str">
        <f>IF('入力②＋印刷'!J32="","",'入力②＋印刷'!J32)</f>
        <v/>
      </c>
      <c r="W27" s="175"/>
      <c r="X27" s="175" t="str">
        <f t="shared" si="1"/>
        <v/>
      </c>
      <c r="Y27" s="2" t="str">
        <f>IF('入力②＋印刷'!K32="","",VLOOKUP('入力②＋印刷'!K32,個人種目マスター!$A:$B,2,FALSE))</f>
        <v/>
      </c>
      <c r="Z27" s="175" t="str">
        <f>IF('入力②＋印刷'!L32="","",'入力②＋印刷'!L32)</f>
        <v/>
      </c>
      <c r="AA27" s="175"/>
      <c r="AB27" s="175" t="str">
        <f t="shared" si="2"/>
        <v/>
      </c>
      <c r="AC27" s="2" t="str">
        <f>IF('入力②＋印刷'!M32="","",VLOOKUP('入力②＋印刷'!M32,リレー種目マスター!$A:$B,2,FALSE))</f>
        <v/>
      </c>
      <c r="AD27" s="175" t="str">
        <f>IF('入力②＋印刷'!N32="","",'入力②＋印刷'!N32)</f>
        <v/>
      </c>
      <c r="AE27" s="175"/>
      <c r="AF27" s="175" t="str">
        <f t="shared" si="3"/>
        <v/>
      </c>
    </row>
    <row r="28" spans="1:32">
      <c r="A28" s="2">
        <v>27</v>
      </c>
      <c r="B28" s="2" t="str">
        <f>IF('入力①'!$C$4="","",'入力①'!$C$4)</f>
        <v/>
      </c>
      <c r="C28" s="2" t="str">
        <f>IFERROR(IF('入力①'!$F$8="",IF('入力①'!$F$6="",'入力①'!$M$4,'入力①'!$F$6),'入力①'!$F$8),"")</f>
        <v/>
      </c>
      <c r="E28" s="2" t="str">
        <f>IF('入力①'!D38="","",'入力①'!D38)</f>
        <v/>
      </c>
      <c r="F28" s="2" t="str">
        <f>IF('入力①'!E38="","",'入力①'!E38)</f>
        <v/>
      </c>
      <c r="G28" s="2" t="str">
        <f>IF('入力①'!F38="","",'入力①'!F38)</f>
        <v/>
      </c>
      <c r="H28" s="2" t="str">
        <f>IF('入力①'!E38="","",'入力①'!E38)</f>
        <v/>
      </c>
      <c r="K28" s="2" t="str">
        <f>IF('入力①'!G38="","",IF('入力①'!G38="男",1,2))</f>
        <v/>
      </c>
      <c r="L28" s="2" t="str">
        <f>IF('入力①'!H38="","",'入力①'!H38)</f>
        <v/>
      </c>
      <c r="M28" s="2" t="str">
        <f>IF('入力①'!J38="","",'入力①'!J38)</f>
        <v/>
      </c>
      <c r="N28" s="2" t="str">
        <f>IF('入力①'!M38="","",'入力①'!M38)</f>
        <v/>
      </c>
      <c r="O28" s="2">
        <f>IFERROR(IF('入力①'!$C$4="",'入力①'!$E$6,'入力①'!$E$4),"")</f>
        <v>0</v>
      </c>
      <c r="P28" s="2" t="str">
        <f>IF('入力①'!I38="","","'"&amp;'入力①'!I38)</f>
        <v/>
      </c>
      <c r="Q28" s="2" t="str">
        <f>IF('入力②＋印刷'!G33="","",VLOOKUP('入力②＋印刷'!G33,個人種目マスター!$A:$B,2,FALSE))</f>
        <v/>
      </c>
      <c r="R28" s="175" t="str">
        <f>IF('入力②＋印刷'!H33="","",'入力②＋印刷'!H33)</f>
        <v/>
      </c>
      <c r="S28" s="175"/>
      <c r="T28" s="175" t="str">
        <f t="shared" si="0"/>
        <v/>
      </c>
      <c r="U28" s="2" t="str">
        <f>IF('入力②＋印刷'!I33="","",VLOOKUP('入力②＋印刷'!I33,個人種目マスター!$A:$B,2,FALSE))</f>
        <v/>
      </c>
      <c r="V28" s="175" t="str">
        <f>IF('入力②＋印刷'!J33="","",'入力②＋印刷'!J33)</f>
        <v/>
      </c>
      <c r="W28" s="175"/>
      <c r="X28" s="175" t="str">
        <f t="shared" si="1"/>
        <v/>
      </c>
      <c r="Y28" s="2" t="str">
        <f>IF('入力②＋印刷'!K33="","",VLOOKUP('入力②＋印刷'!K33,個人種目マスター!$A:$B,2,FALSE))</f>
        <v/>
      </c>
      <c r="Z28" s="175" t="str">
        <f>IF('入力②＋印刷'!L33="","",'入力②＋印刷'!L33)</f>
        <v/>
      </c>
      <c r="AA28" s="175"/>
      <c r="AB28" s="175" t="str">
        <f t="shared" si="2"/>
        <v/>
      </c>
      <c r="AC28" s="2" t="str">
        <f>IF('入力②＋印刷'!M33="","",VLOOKUP('入力②＋印刷'!M33,リレー種目マスター!$A:$B,2,FALSE))</f>
        <v/>
      </c>
      <c r="AD28" s="175" t="str">
        <f>IF('入力②＋印刷'!N33="","",'入力②＋印刷'!N33)</f>
        <v/>
      </c>
      <c r="AE28" s="175"/>
      <c r="AF28" s="175" t="str">
        <f t="shared" si="3"/>
        <v/>
      </c>
    </row>
    <row r="29" spans="1:32">
      <c r="A29" s="2">
        <v>28</v>
      </c>
      <c r="B29" s="2" t="str">
        <f>IF('入力①'!$C$4="","",'入力①'!$C$4)</f>
        <v/>
      </c>
      <c r="C29" s="2" t="str">
        <f>IFERROR(IF('入力①'!$F$8="",IF('入力①'!$F$6="",'入力①'!$M$4,'入力①'!$F$6),'入力①'!$F$8),"")</f>
        <v/>
      </c>
      <c r="E29" s="2" t="str">
        <f>IF('入力①'!D39="","",'入力①'!D39)</f>
        <v/>
      </c>
      <c r="F29" s="2" t="str">
        <f>IF('入力①'!E39="","",'入力①'!E39)</f>
        <v/>
      </c>
      <c r="G29" s="2" t="str">
        <f>IF('入力①'!F39="","",'入力①'!F39)</f>
        <v/>
      </c>
      <c r="H29" s="2" t="str">
        <f>IF('入力①'!E39="","",'入力①'!E39)</f>
        <v/>
      </c>
      <c r="K29" s="2" t="str">
        <f>IF('入力①'!G39="","",IF('入力①'!G39="男",1,2))</f>
        <v/>
      </c>
      <c r="L29" s="2" t="str">
        <f>IF('入力①'!H39="","",'入力①'!H39)</f>
        <v/>
      </c>
      <c r="M29" s="2" t="str">
        <f>IF('入力①'!J39="","",'入力①'!J39)</f>
        <v/>
      </c>
      <c r="N29" s="2" t="str">
        <f>IF('入力①'!M39="","",'入力①'!M39)</f>
        <v/>
      </c>
      <c r="O29" s="2">
        <f>IFERROR(IF('入力①'!$C$4="",'入力①'!$E$6,'入力①'!$E$4),"")</f>
        <v>0</v>
      </c>
      <c r="P29" s="2" t="str">
        <f>IF('入力①'!I39="","","'"&amp;'入力①'!I39)</f>
        <v/>
      </c>
      <c r="Q29" s="2" t="str">
        <f>IF('入力②＋印刷'!G34="","",VLOOKUP('入力②＋印刷'!G34,個人種目マスター!$A:$B,2,FALSE))</f>
        <v/>
      </c>
      <c r="R29" s="175" t="str">
        <f>IF('入力②＋印刷'!H34="","",'入力②＋印刷'!H34)</f>
        <v/>
      </c>
      <c r="S29" s="175"/>
      <c r="T29" s="175" t="str">
        <f t="shared" si="0"/>
        <v/>
      </c>
      <c r="U29" s="2" t="str">
        <f>IF('入力②＋印刷'!I34="","",VLOOKUP('入力②＋印刷'!I34,個人種目マスター!$A:$B,2,FALSE))</f>
        <v/>
      </c>
      <c r="V29" s="175" t="str">
        <f>IF('入力②＋印刷'!J34="","",'入力②＋印刷'!J34)</f>
        <v/>
      </c>
      <c r="W29" s="175"/>
      <c r="X29" s="175" t="str">
        <f t="shared" si="1"/>
        <v/>
      </c>
      <c r="Y29" s="2" t="str">
        <f>IF('入力②＋印刷'!K34="","",VLOOKUP('入力②＋印刷'!K34,個人種目マスター!$A:$B,2,FALSE))</f>
        <v/>
      </c>
      <c r="Z29" s="175" t="str">
        <f>IF('入力②＋印刷'!L34="","",'入力②＋印刷'!L34)</f>
        <v/>
      </c>
      <c r="AA29" s="175"/>
      <c r="AB29" s="175" t="str">
        <f t="shared" si="2"/>
        <v/>
      </c>
      <c r="AC29" s="2" t="str">
        <f>IF('入力②＋印刷'!M34="","",VLOOKUP('入力②＋印刷'!M34,リレー種目マスター!$A:$B,2,FALSE))</f>
        <v/>
      </c>
      <c r="AD29" s="175" t="str">
        <f>IF('入力②＋印刷'!N34="","",'入力②＋印刷'!N34)</f>
        <v/>
      </c>
      <c r="AE29" s="175"/>
      <c r="AF29" s="175" t="str">
        <f t="shared" si="3"/>
        <v/>
      </c>
    </row>
    <row r="30" spans="1:32">
      <c r="A30" s="2">
        <v>29</v>
      </c>
      <c r="B30" s="2" t="str">
        <f>IF('入力①'!$C$4="","",'入力①'!$C$4)</f>
        <v/>
      </c>
      <c r="C30" s="2" t="str">
        <f>IFERROR(IF('入力①'!$F$8="",IF('入力①'!$F$6="",'入力①'!$M$4,'入力①'!$F$6),'入力①'!$F$8),"")</f>
        <v/>
      </c>
      <c r="E30" s="2" t="str">
        <f>IF('入力①'!D40="","",'入力①'!D40)</f>
        <v/>
      </c>
      <c r="F30" s="2" t="str">
        <f>IF('入力①'!E40="","",'入力①'!E40)</f>
        <v/>
      </c>
      <c r="G30" s="2" t="str">
        <f>IF('入力①'!F40="","",'入力①'!F40)</f>
        <v/>
      </c>
      <c r="H30" s="2" t="str">
        <f>IF('入力①'!E40="","",'入力①'!E40)</f>
        <v/>
      </c>
      <c r="K30" s="2" t="str">
        <f>IF('入力①'!G40="","",IF('入力①'!G40="男",1,2))</f>
        <v/>
      </c>
      <c r="L30" s="2" t="str">
        <f>IF('入力①'!H40="","",'入力①'!H40)</f>
        <v/>
      </c>
      <c r="M30" s="2" t="str">
        <f>IF('入力①'!J40="","",'入力①'!J40)</f>
        <v/>
      </c>
      <c r="N30" s="2" t="str">
        <f>IF('入力①'!M40="","",'入力①'!M40)</f>
        <v/>
      </c>
      <c r="O30" s="2">
        <f>IFERROR(IF('入力①'!$C$4="",'入力①'!$E$6,'入力①'!$E$4),"")</f>
        <v>0</v>
      </c>
      <c r="P30" s="2" t="str">
        <f>IF('入力①'!I40="","","'"&amp;'入力①'!I40)</f>
        <v/>
      </c>
      <c r="Q30" s="2" t="str">
        <f>IF('入力②＋印刷'!G35="","",VLOOKUP('入力②＋印刷'!G35,個人種目マスター!$A:$B,2,FALSE))</f>
        <v/>
      </c>
      <c r="R30" s="175" t="str">
        <f>IF('入力②＋印刷'!H35="","",'入力②＋印刷'!H35)</f>
        <v/>
      </c>
      <c r="S30" s="175"/>
      <c r="T30" s="175" t="str">
        <f t="shared" si="0"/>
        <v/>
      </c>
      <c r="U30" s="2" t="str">
        <f>IF('入力②＋印刷'!I35="","",VLOOKUP('入力②＋印刷'!I35,個人種目マスター!$A:$B,2,FALSE))</f>
        <v/>
      </c>
      <c r="V30" s="175" t="str">
        <f>IF('入力②＋印刷'!J35="","",'入力②＋印刷'!J35)</f>
        <v/>
      </c>
      <c r="W30" s="175"/>
      <c r="X30" s="175" t="str">
        <f t="shared" si="1"/>
        <v/>
      </c>
      <c r="Y30" s="2" t="str">
        <f>IF('入力②＋印刷'!K35="","",VLOOKUP('入力②＋印刷'!K35,個人種目マスター!$A:$B,2,FALSE))</f>
        <v/>
      </c>
      <c r="Z30" s="175" t="str">
        <f>IF('入力②＋印刷'!L35="","",'入力②＋印刷'!L35)</f>
        <v/>
      </c>
      <c r="AA30" s="175"/>
      <c r="AB30" s="175" t="str">
        <f t="shared" si="2"/>
        <v/>
      </c>
      <c r="AC30" s="2" t="str">
        <f>IF('入力②＋印刷'!M35="","",VLOOKUP('入力②＋印刷'!M35,リレー種目マスター!$A:$B,2,FALSE))</f>
        <v/>
      </c>
      <c r="AD30" s="175" t="str">
        <f>IF('入力②＋印刷'!N35="","",'入力②＋印刷'!N35)</f>
        <v/>
      </c>
      <c r="AE30" s="175"/>
      <c r="AF30" s="175" t="str">
        <f t="shared" si="3"/>
        <v/>
      </c>
    </row>
    <row r="31" spans="1:32">
      <c r="A31" s="2">
        <v>30</v>
      </c>
      <c r="B31" s="2" t="str">
        <f>IF('入力①'!$C$4="","",'入力①'!$C$4)</f>
        <v/>
      </c>
      <c r="C31" s="2" t="str">
        <f>IFERROR(IF('入力①'!$F$8="",IF('入力①'!$F$6="",'入力①'!$M$4,'入力①'!$F$6),'入力①'!$F$8),"")</f>
        <v/>
      </c>
      <c r="E31" s="2" t="str">
        <f>IF('入力①'!D41="","",'入力①'!D41)</f>
        <v/>
      </c>
      <c r="F31" s="2" t="str">
        <f>IF('入力①'!E41="","",'入力①'!E41)</f>
        <v/>
      </c>
      <c r="G31" s="2" t="str">
        <f>IF('入力①'!F41="","",'入力①'!F41)</f>
        <v/>
      </c>
      <c r="H31" s="2" t="str">
        <f>IF('入力①'!E41="","",'入力①'!E41)</f>
        <v/>
      </c>
      <c r="K31" s="2" t="str">
        <f>IF('入力①'!G41="","",IF('入力①'!G41="男",1,2))</f>
        <v/>
      </c>
      <c r="L31" s="2" t="str">
        <f>IF('入力①'!H41="","",'入力①'!H41)</f>
        <v/>
      </c>
      <c r="M31" s="2" t="str">
        <f>IF('入力①'!J41="","",'入力①'!J41)</f>
        <v/>
      </c>
      <c r="N31" s="2" t="str">
        <f>IF('入力①'!M41="","",'入力①'!M41)</f>
        <v/>
      </c>
      <c r="O31" s="2">
        <f>IFERROR(IF('入力①'!$C$4="",'入力①'!$E$6,'入力①'!$E$4),"")</f>
        <v>0</v>
      </c>
      <c r="P31" s="2" t="str">
        <f>IF('入力①'!I41="","","'"&amp;'入力①'!I41)</f>
        <v/>
      </c>
      <c r="Q31" s="2" t="str">
        <f>IF('入力②＋印刷'!G36="","",VLOOKUP('入力②＋印刷'!G36,個人種目マスター!$A:$B,2,FALSE))</f>
        <v/>
      </c>
      <c r="R31" s="175" t="str">
        <f>IF('入力②＋印刷'!H36="","",'入力②＋印刷'!H36)</f>
        <v/>
      </c>
      <c r="S31" s="175"/>
      <c r="T31" s="175" t="str">
        <f t="shared" si="0"/>
        <v/>
      </c>
      <c r="U31" s="2" t="str">
        <f>IF('入力②＋印刷'!I36="","",VLOOKUP('入力②＋印刷'!I36,個人種目マスター!$A:$B,2,FALSE))</f>
        <v/>
      </c>
      <c r="V31" s="175" t="str">
        <f>IF('入力②＋印刷'!J36="","",'入力②＋印刷'!J36)</f>
        <v/>
      </c>
      <c r="W31" s="175"/>
      <c r="X31" s="175" t="str">
        <f t="shared" si="1"/>
        <v/>
      </c>
      <c r="Y31" s="2" t="str">
        <f>IF('入力②＋印刷'!K36="","",VLOOKUP('入力②＋印刷'!K36,個人種目マスター!$A:$B,2,FALSE))</f>
        <v/>
      </c>
      <c r="Z31" s="175" t="str">
        <f>IF('入力②＋印刷'!L36="","",'入力②＋印刷'!L36)</f>
        <v/>
      </c>
      <c r="AA31" s="175"/>
      <c r="AB31" s="175" t="str">
        <f t="shared" si="2"/>
        <v/>
      </c>
      <c r="AC31" s="2" t="str">
        <f>IF('入力②＋印刷'!M36="","",VLOOKUP('入力②＋印刷'!M36,リレー種目マスター!$A:$B,2,FALSE))</f>
        <v/>
      </c>
      <c r="AD31" s="175" t="str">
        <f>IF('入力②＋印刷'!N36="","",'入力②＋印刷'!N36)</f>
        <v/>
      </c>
      <c r="AE31" s="175"/>
      <c r="AF31" s="175" t="str">
        <f t="shared" si="3"/>
        <v/>
      </c>
    </row>
    <row r="32" spans="1:32">
      <c r="A32" s="2">
        <v>31</v>
      </c>
      <c r="B32" s="2" t="str">
        <f>IF('入力①'!$C$4="","",'入力①'!$C$4)</f>
        <v/>
      </c>
      <c r="C32" s="2" t="str">
        <f>IFERROR(IF('入力①'!$F$8="",IF('入力①'!$F$6="",'入力①'!$M$4,'入力①'!$F$6),'入力①'!$F$8),"")</f>
        <v/>
      </c>
      <c r="E32" s="2" t="str">
        <f>IF('入力①'!D42="","",'入力①'!D42)</f>
        <v/>
      </c>
      <c r="F32" s="2" t="str">
        <f>IF('入力①'!E42="","",'入力①'!E42)</f>
        <v/>
      </c>
      <c r="G32" s="2" t="str">
        <f>IF('入力①'!F42="","",'入力①'!F42)</f>
        <v/>
      </c>
      <c r="H32" s="2" t="str">
        <f>IF('入力①'!E42="","",'入力①'!E42)</f>
        <v/>
      </c>
      <c r="K32" s="2" t="str">
        <f>IF('入力①'!G42="","",IF('入力①'!G42="男",1,2))</f>
        <v/>
      </c>
      <c r="L32" s="2" t="str">
        <f>IF('入力①'!H42="","",'入力①'!H42)</f>
        <v/>
      </c>
      <c r="M32" s="2" t="str">
        <f>IF('入力①'!J42="","",'入力①'!J42)</f>
        <v/>
      </c>
      <c r="N32" s="2" t="str">
        <f>IF('入力①'!M42="","",'入力①'!M42)</f>
        <v/>
      </c>
      <c r="O32" s="2">
        <f>IFERROR(IF('入力①'!$C$4="",'入力①'!$E$6,'入力①'!$E$4),"")</f>
        <v>0</v>
      </c>
      <c r="P32" s="2" t="str">
        <f>IF('入力①'!I42="","","'"&amp;'入力①'!I42)</f>
        <v/>
      </c>
      <c r="Q32" s="2" t="str">
        <f>IF('入力②＋印刷'!G54="","",VLOOKUP('入力②＋印刷'!G54,個人種目マスター!$A:$B,2,FALSE))</f>
        <v/>
      </c>
      <c r="R32" s="175" t="str">
        <f>IF('入力②＋印刷'!H54="","",'入力②＋印刷'!H54)</f>
        <v/>
      </c>
      <c r="S32" s="175"/>
      <c r="T32" s="175" t="str">
        <f t="shared" si="0"/>
        <v/>
      </c>
      <c r="U32" s="2" t="str">
        <f>IF('入力②＋印刷'!I54="","",VLOOKUP('入力②＋印刷'!I54,個人種目マスター!$A:$B,2,FALSE))</f>
        <v/>
      </c>
      <c r="V32" s="175" t="str">
        <f>IF('入力②＋印刷'!J54="","",'入力②＋印刷'!J54)</f>
        <v/>
      </c>
      <c r="W32" s="175"/>
      <c r="X32" s="175" t="str">
        <f t="shared" si="1"/>
        <v/>
      </c>
      <c r="Y32" s="2" t="str">
        <f>IF('入力②＋印刷'!K54="","",VLOOKUP('入力②＋印刷'!K54,個人種目マスター!$A:$B,2,FALSE))</f>
        <v/>
      </c>
      <c r="Z32" s="175" t="str">
        <f>IF('入力②＋印刷'!L54="","",'入力②＋印刷'!L54)</f>
        <v/>
      </c>
      <c r="AA32" s="175"/>
      <c r="AB32" s="175" t="str">
        <f t="shared" si="2"/>
        <v/>
      </c>
      <c r="AC32" s="2" t="str">
        <f>IF('入力②＋印刷'!M54="","",VLOOKUP('入力②＋印刷'!M54,リレー種目マスター!$A:$B,2,FALSE))</f>
        <v/>
      </c>
      <c r="AD32" s="175" t="str">
        <f>IF('入力②＋印刷'!N54="","",'入力②＋印刷'!N54)</f>
        <v/>
      </c>
      <c r="AE32" s="175"/>
      <c r="AF32" s="175" t="str">
        <f t="shared" si="3"/>
        <v/>
      </c>
    </row>
    <row r="33" spans="1:32">
      <c r="A33" s="2">
        <v>32</v>
      </c>
      <c r="B33" s="2" t="str">
        <f>IF('入力①'!$C$4="","",'入力①'!$C$4)</f>
        <v/>
      </c>
      <c r="C33" s="2" t="str">
        <f>IFERROR(IF('入力①'!$F$8="",IF('入力①'!$F$6="",'入力①'!$M$4,'入力①'!$F$6),'入力①'!$F$8),"")</f>
        <v/>
      </c>
      <c r="E33" s="2" t="str">
        <f>IF('入力①'!D43="","",'入力①'!D43)</f>
        <v/>
      </c>
      <c r="F33" s="2" t="str">
        <f>IF('入力①'!E43="","",'入力①'!E43)</f>
        <v/>
      </c>
      <c r="G33" s="2" t="str">
        <f>IF('入力①'!F43="","",'入力①'!F43)</f>
        <v/>
      </c>
      <c r="H33" s="2" t="str">
        <f>IF('入力①'!E43="","",'入力①'!E43)</f>
        <v/>
      </c>
      <c r="K33" s="2" t="str">
        <f>IF('入力①'!G43="","",IF('入力①'!G43="男",1,2))</f>
        <v/>
      </c>
      <c r="L33" s="2" t="str">
        <f>IF('入力①'!H43="","",'入力①'!H43)</f>
        <v/>
      </c>
      <c r="M33" s="2" t="str">
        <f>IF('入力①'!J43="","",'入力①'!J43)</f>
        <v/>
      </c>
      <c r="N33" s="2" t="str">
        <f>IF('入力①'!M43="","",'入力①'!M43)</f>
        <v/>
      </c>
      <c r="O33" s="2">
        <f>IFERROR(IF('入力①'!$C$4="",'入力①'!$E$6,'入力①'!$E$4),"")</f>
        <v>0</v>
      </c>
      <c r="P33" s="2" t="str">
        <f>IF('入力①'!I43="","","'"&amp;'入力①'!I43)</f>
        <v/>
      </c>
      <c r="Q33" s="2" t="str">
        <f>IF('入力②＋印刷'!G55="","",VLOOKUP('入力②＋印刷'!G55,個人種目マスター!$A:$B,2,FALSE))</f>
        <v/>
      </c>
      <c r="R33" s="175" t="str">
        <f>IF('入力②＋印刷'!H55="","",'入力②＋印刷'!H55)</f>
        <v/>
      </c>
      <c r="S33" s="175"/>
      <c r="T33" s="175" t="str">
        <f t="shared" si="0"/>
        <v/>
      </c>
      <c r="U33" s="2" t="str">
        <f>IF('入力②＋印刷'!I55="","",VLOOKUP('入力②＋印刷'!I55,個人種目マスター!$A:$B,2,FALSE))</f>
        <v/>
      </c>
      <c r="V33" s="175" t="str">
        <f>IF('入力②＋印刷'!J55="","",'入力②＋印刷'!J55)</f>
        <v/>
      </c>
      <c r="W33" s="175"/>
      <c r="X33" s="175" t="str">
        <f t="shared" si="1"/>
        <v/>
      </c>
      <c r="Y33" s="2" t="str">
        <f>IF('入力②＋印刷'!K55="","",VLOOKUP('入力②＋印刷'!K55,個人種目マスター!$A:$B,2,FALSE))</f>
        <v/>
      </c>
      <c r="Z33" s="175" t="str">
        <f>IF('入力②＋印刷'!L55="","",'入力②＋印刷'!L55)</f>
        <v/>
      </c>
      <c r="AA33" s="175"/>
      <c r="AB33" s="175" t="str">
        <f t="shared" si="2"/>
        <v/>
      </c>
      <c r="AC33" s="2" t="str">
        <f>IF('入力②＋印刷'!M55="","",VLOOKUP('入力②＋印刷'!M55,リレー種目マスター!$A:$B,2,FALSE))</f>
        <v/>
      </c>
      <c r="AD33" s="175" t="str">
        <f>IF('入力②＋印刷'!N55="","",'入力②＋印刷'!N55)</f>
        <v/>
      </c>
      <c r="AE33" s="175"/>
      <c r="AF33" s="175" t="str">
        <f t="shared" si="3"/>
        <v/>
      </c>
    </row>
    <row r="34" spans="1:32">
      <c r="A34" s="2">
        <v>33</v>
      </c>
      <c r="B34" s="2" t="str">
        <f>IF('入力①'!$C$4="","",'入力①'!$C$4)</f>
        <v/>
      </c>
      <c r="C34" s="2" t="str">
        <f>IFERROR(IF('入力①'!$F$8="",IF('入力①'!$F$6="",'入力①'!$M$4,'入力①'!$F$6),'入力①'!$F$8),"")</f>
        <v/>
      </c>
      <c r="E34" s="2" t="str">
        <f>IF('入力①'!D44="","",'入力①'!D44)</f>
        <v/>
      </c>
      <c r="F34" s="2" t="str">
        <f>IF('入力①'!E44="","",'入力①'!E44)</f>
        <v/>
      </c>
      <c r="G34" s="2" t="str">
        <f>IF('入力①'!F44="","",'入力①'!F44)</f>
        <v/>
      </c>
      <c r="H34" s="2" t="str">
        <f>IF('入力①'!E44="","",'入力①'!E44)</f>
        <v/>
      </c>
      <c r="K34" s="2" t="str">
        <f>IF('入力①'!G44="","",IF('入力①'!G44="男",1,2))</f>
        <v/>
      </c>
      <c r="L34" s="2" t="str">
        <f>IF('入力①'!H44="","",'入力①'!H44)</f>
        <v/>
      </c>
      <c r="M34" s="2" t="str">
        <f>IF('入力①'!J44="","",'入力①'!J44)</f>
        <v/>
      </c>
      <c r="N34" s="2" t="str">
        <f>IF('入力①'!M44="","",'入力①'!M44)</f>
        <v/>
      </c>
      <c r="O34" s="2">
        <f>IFERROR(IF('入力①'!$C$4="",'入力①'!$E$6,'入力①'!$E$4),"")</f>
        <v>0</v>
      </c>
      <c r="P34" s="2" t="str">
        <f>IF('入力①'!I44="","","'"&amp;'入力①'!I44)</f>
        <v/>
      </c>
      <c r="Q34" s="2" t="str">
        <f>IF('入力②＋印刷'!G56="","",VLOOKUP('入力②＋印刷'!G56,個人種目マスター!$A:$B,2,FALSE))</f>
        <v/>
      </c>
      <c r="R34" s="175" t="str">
        <f>IF('入力②＋印刷'!H56="","",'入力②＋印刷'!H56)</f>
        <v/>
      </c>
      <c r="S34" s="175"/>
      <c r="T34" s="175" t="str">
        <f t="shared" si="0"/>
        <v/>
      </c>
      <c r="U34" s="2" t="str">
        <f>IF('入力②＋印刷'!I56="","",VLOOKUP('入力②＋印刷'!I56,個人種目マスター!$A:$B,2,FALSE))</f>
        <v/>
      </c>
      <c r="V34" s="175" t="str">
        <f>IF('入力②＋印刷'!J56="","",'入力②＋印刷'!J56)</f>
        <v/>
      </c>
      <c r="W34" s="175"/>
      <c r="X34" s="175" t="str">
        <f t="shared" si="1"/>
        <v/>
      </c>
      <c r="Y34" s="2" t="str">
        <f>IF('入力②＋印刷'!K56="","",VLOOKUP('入力②＋印刷'!K56,個人種目マスター!$A:$B,2,FALSE))</f>
        <v/>
      </c>
      <c r="Z34" s="175" t="str">
        <f>IF('入力②＋印刷'!L56="","",'入力②＋印刷'!L56)</f>
        <v/>
      </c>
      <c r="AA34" s="175"/>
      <c r="AB34" s="175" t="str">
        <f t="shared" si="2"/>
        <v/>
      </c>
      <c r="AC34" s="2" t="str">
        <f>IF('入力②＋印刷'!M56="","",VLOOKUP('入力②＋印刷'!M56,リレー種目マスター!$A:$B,2,FALSE))</f>
        <v/>
      </c>
      <c r="AD34" s="175" t="str">
        <f>IF('入力②＋印刷'!N56="","",'入力②＋印刷'!N56)</f>
        <v/>
      </c>
      <c r="AE34" s="175"/>
      <c r="AF34" s="175" t="str">
        <f t="shared" si="3"/>
        <v/>
      </c>
    </row>
    <row r="35" spans="1:32">
      <c r="A35" s="2">
        <v>34</v>
      </c>
      <c r="B35" s="2" t="str">
        <f>IF('入力①'!$C$4="","",'入力①'!$C$4)</f>
        <v/>
      </c>
      <c r="C35" s="2" t="str">
        <f>IFERROR(IF('入力①'!$F$8="",IF('入力①'!$F$6="",'入力①'!$M$4,'入力①'!$F$6),'入力①'!$F$8),"")</f>
        <v/>
      </c>
      <c r="E35" s="2" t="str">
        <f>IF('入力①'!D45="","",'入力①'!D45)</f>
        <v/>
      </c>
      <c r="F35" s="2" t="str">
        <f>IF('入力①'!E45="","",'入力①'!E45)</f>
        <v/>
      </c>
      <c r="G35" s="2" t="str">
        <f>IF('入力①'!F45="","",'入力①'!F45)</f>
        <v/>
      </c>
      <c r="H35" s="2" t="str">
        <f>IF('入力①'!E45="","",'入力①'!E45)</f>
        <v/>
      </c>
      <c r="K35" s="2" t="str">
        <f>IF('入力①'!G45="","",IF('入力①'!G45="男",1,2))</f>
        <v/>
      </c>
      <c r="L35" s="2" t="str">
        <f>IF('入力①'!H45="","",'入力①'!H45)</f>
        <v/>
      </c>
      <c r="M35" s="2" t="str">
        <f>IF('入力①'!J45="","",'入力①'!J45)</f>
        <v/>
      </c>
      <c r="N35" s="2" t="str">
        <f>IF('入力①'!M45="","",'入力①'!M45)</f>
        <v/>
      </c>
      <c r="O35" s="2">
        <f>IFERROR(IF('入力①'!$C$4="",'入力①'!$E$6,'入力①'!$E$4),"")</f>
        <v>0</v>
      </c>
      <c r="P35" s="2" t="str">
        <f>IF('入力①'!I45="","","'"&amp;'入力①'!I45)</f>
        <v/>
      </c>
      <c r="Q35" s="2" t="str">
        <f>IF('入力②＋印刷'!G57="","",VLOOKUP('入力②＋印刷'!G57,個人種目マスター!$A:$B,2,FALSE))</f>
        <v/>
      </c>
      <c r="R35" s="175" t="str">
        <f>IF('入力②＋印刷'!H57="","",'入力②＋印刷'!H57)</f>
        <v/>
      </c>
      <c r="S35" s="175"/>
      <c r="T35" s="175" t="str">
        <f t="shared" si="0"/>
        <v/>
      </c>
      <c r="U35" s="2" t="str">
        <f>IF('入力②＋印刷'!I57="","",VLOOKUP('入力②＋印刷'!I57,個人種目マスター!$A:$B,2,FALSE))</f>
        <v/>
      </c>
      <c r="V35" s="175" t="str">
        <f>IF('入力②＋印刷'!J57="","",'入力②＋印刷'!J57)</f>
        <v/>
      </c>
      <c r="W35" s="175"/>
      <c r="X35" s="175" t="str">
        <f t="shared" si="1"/>
        <v/>
      </c>
      <c r="Y35" s="2" t="str">
        <f>IF('入力②＋印刷'!K57="","",VLOOKUP('入力②＋印刷'!K57,個人種目マスター!$A:$B,2,FALSE))</f>
        <v/>
      </c>
      <c r="Z35" s="175" t="str">
        <f>IF('入力②＋印刷'!L57="","",'入力②＋印刷'!L57)</f>
        <v/>
      </c>
      <c r="AA35" s="175"/>
      <c r="AB35" s="175" t="str">
        <f t="shared" si="2"/>
        <v/>
      </c>
      <c r="AC35" s="2" t="str">
        <f>IF('入力②＋印刷'!M57="","",VLOOKUP('入力②＋印刷'!M57,リレー種目マスター!$A:$B,2,FALSE))</f>
        <v/>
      </c>
      <c r="AD35" s="175" t="str">
        <f>IF('入力②＋印刷'!N57="","",'入力②＋印刷'!N57)</f>
        <v/>
      </c>
      <c r="AE35" s="175"/>
      <c r="AF35" s="175" t="str">
        <f t="shared" si="3"/>
        <v/>
      </c>
    </row>
    <row r="36" spans="1:32">
      <c r="A36" s="2">
        <v>35</v>
      </c>
      <c r="B36" s="2" t="str">
        <f>IF('入力①'!$C$4="","",'入力①'!$C$4)</f>
        <v/>
      </c>
      <c r="C36" s="2" t="str">
        <f>IFERROR(IF('入力①'!$F$8="",IF('入力①'!$F$6="",'入力①'!$M$4,'入力①'!$F$6),'入力①'!$F$8),"")</f>
        <v/>
      </c>
      <c r="E36" s="2" t="str">
        <f>IF('入力①'!D46="","",'入力①'!D46)</f>
        <v/>
      </c>
      <c r="F36" s="2" t="str">
        <f>IF('入力①'!E46="","",'入力①'!E46)</f>
        <v/>
      </c>
      <c r="G36" s="2" t="str">
        <f>IF('入力①'!F46="","",'入力①'!F46)</f>
        <v/>
      </c>
      <c r="H36" s="2" t="str">
        <f>IF('入力①'!E46="","",'入力①'!E46)</f>
        <v/>
      </c>
      <c r="K36" s="2" t="str">
        <f>IF('入力①'!G46="","",IF('入力①'!G46="男",1,2))</f>
        <v/>
      </c>
      <c r="L36" s="2" t="str">
        <f>IF('入力①'!H46="","",'入力①'!H46)</f>
        <v/>
      </c>
      <c r="M36" s="2" t="str">
        <f>IF('入力①'!J46="","",'入力①'!J46)</f>
        <v/>
      </c>
      <c r="N36" s="2" t="str">
        <f>IF('入力①'!M46="","",'入力①'!M46)</f>
        <v/>
      </c>
      <c r="O36" s="2">
        <f>IFERROR(IF('入力①'!$C$4="",'入力①'!$E$6,'入力①'!$E$4),"")</f>
        <v>0</v>
      </c>
      <c r="P36" s="2" t="str">
        <f>IF('入力①'!I46="","","'"&amp;'入力①'!I46)</f>
        <v/>
      </c>
      <c r="Q36" s="2" t="str">
        <f>IF('入力②＋印刷'!G58="","",VLOOKUP('入力②＋印刷'!G58,個人種目マスター!$A:$B,2,FALSE))</f>
        <v/>
      </c>
      <c r="R36" s="175" t="str">
        <f>IF('入力②＋印刷'!H58="","",'入力②＋印刷'!H58)</f>
        <v/>
      </c>
      <c r="S36" s="175"/>
      <c r="T36" s="175" t="str">
        <f t="shared" si="0"/>
        <v/>
      </c>
      <c r="U36" s="2" t="str">
        <f>IF('入力②＋印刷'!I58="","",VLOOKUP('入力②＋印刷'!I58,個人種目マスター!$A:$B,2,FALSE))</f>
        <v/>
      </c>
      <c r="V36" s="175" t="str">
        <f>IF('入力②＋印刷'!J58="","",'入力②＋印刷'!J58)</f>
        <v/>
      </c>
      <c r="W36" s="175"/>
      <c r="X36" s="175" t="str">
        <f t="shared" si="1"/>
        <v/>
      </c>
      <c r="Y36" s="2" t="str">
        <f>IF('入力②＋印刷'!K58="","",VLOOKUP('入力②＋印刷'!K58,個人種目マスター!$A:$B,2,FALSE))</f>
        <v/>
      </c>
      <c r="Z36" s="175" t="str">
        <f>IF('入力②＋印刷'!L58="","",'入力②＋印刷'!L58)</f>
        <v/>
      </c>
      <c r="AA36" s="175"/>
      <c r="AB36" s="175" t="str">
        <f t="shared" si="2"/>
        <v/>
      </c>
      <c r="AC36" s="2" t="str">
        <f>IF('入力②＋印刷'!M58="","",VLOOKUP('入力②＋印刷'!M58,リレー種目マスター!$A:$B,2,FALSE))</f>
        <v/>
      </c>
      <c r="AD36" s="175" t="str">
        <f>IF('入力②＋印刷'!N58="","",'入力②＋印刷'!N58)</f>
        <v/>
      </c>
      <c r="AE36" s="175"/>
      <c r="AF36" s="175" t="str">
        <f t="shared" si="3"/>
        <v/>
      </c>
    </row>
    <row r="37" spans="1:32">
      <c r="A37" s="2">
        <v>36</v>
      </c>
      <c r="B37" s="2" t="str">
        <f>IF('入力①'!$C$4="","",'入力①'!$C$4)</f>
        <v/>
      </c>
      <c r="C37" s="2" t="str">
        <f>IFERROR(IF('入力①'!$F$8="",IF('入力①'!$F$6="",'入力①'!$M$4,'入力①'!$F$6),'入力①'!$F$8),"")</f>
        <v/>
      </c>
      <c r="E37" s="2" t="str">
        <f>IF('入力①'!D47="","",'入力①'!D47)</f>
        <v/>
      </c>
      <c r="F37" s="2" t="str">
        <f>IF('入力①'!E47="","",'入力①'!E47)</f>
        <v/>
      </c>
      <c r="G37" s="2" t="str">
        <f>IF('入力①'!F47="","",'入力①'!F47)</f>
        <v/>
      </c>
      <c r="H37" s="2" t="str">
        <f>IF('入力①'!E47="","",'入力①'!E47)</f>
        <v/>
      </c>
      <c r="K37" s="2" t="str">
        <f>IF('入力①'!G47="","",IF('入力①'!G47="男",1,2))</f>
        <v/>
      </c>
      <c r="L37" s="2" t="str">
        <f>IF('入力①'!H47="","",'入力①'!H47)</f>
        <v/>
      </c>
      <c r="M37" s="2" t="str">
        <f>IF('入力①'!J47="","",'入力①'!J47)</f>
        <v/>
      </c>
      <c r="N37" s="2" t="str">
        <f>IF('入力①'!M47="","",'入力①'!M47)</f>
        <v/>
      </c>
      <c r="O37" s="2">
        <f>IFERROR(IF('入力①'!$C$4="",'入力①'!$E$6,'入力①'!$E$4),"")</f>
        <v>0</v>
      </c>
      <c r="P37" s="2" t="str">
        <f>IF('入力①'!I47="","","'"&amp;'入力①'!I47)</f>
        <v/>
      </c>
      <c r="Q37" s="2" t="str">
        <f>IF('入力②＋印刷'!G59="","",VLOOKUP('入力②＋印刷'!G59,個人種目マスター!$A:$B,2,FALSE))</f>
        <v/>
      </c>
      <c r="R37" s="175" t="str">
        <f>IF('入力②＋印刷'!H59="","",'入力②＋印刷'!H59)</f>
        <v/>
      </c>
      <c r="S37" s="175"/>
      <c r="T37" s="175" t="str">
        <f t="shared" si="0"/>
        <v/>
      </c>
      <c r="U37" s="2" t="str">
        <f>IF('入力②＋印刷'!I59="","",VLOOKUP('入力②＋印刷'!I59,個人種目マスター!$A:$B,2,FALSE))</f>
        <v/>
      </c>
      <c r="V37" s="175" t="str">
        <f>IF('入力②＋印刷'!J59="","",'入力②＋印刷'!J59)</f>
        <v/>
      </c>
      <c r="W37" s="175"/>
      <c r="X37" s="175" t="str">
        <f t="shared" si="1"/>
        <v/>
      </c>
      <c r="Y37" s="2" t="str">
        <f>IF('入力②＋印刷'!K59="","",VLOOKUP('入力②＋印刷'!K59,個人種目マスター!$A:$B,2,FALSE))</f>
        <v/>
      </c>
      <c r="Z37" s="175" t="str">
        <f>IF('入力②＋印刷'!L59="","",'入力②＋印刷'!L59)</f>
        <v/>
      </c>
      <c r="AA37" s="175"/>
      <c r="AB37" s="175" t="str">
        <f t="shared" si="2"/>
        <v/>
      </c>
      <c r="AC37" s="2" t="str">
        <f>IF('入力②＋印刷'!M59="","",VLOOKUP('入力②＋印刷'!M59,リレー種目マスター!$A:$B,2,FALSE))</f>
        <v/>
      </c>
      <c r="AD37" s="175" t="str">
        <f>IF('入力②＋印刷'!N59="","",'入力②＋印刷'!N59)</f>
        <v/>
      </c>
      <c r="AE37" s="175"/>
      <c r="AF37" s="175" t="str">
        <f t="shared" si="3"/>
        <v/>
      </c>
    </row>
    <row r="38" spans="1:32">
      <c r="A38" s="2">
        <v>37</v>
      </c>
      <c r="B38" s="2" t="str">
        <f>IF('入力①'!$C$4="","",'入力①'!$C$4)</f>
        <v/>
      </c>
      <c r="C38" s="2" t="str">
        <f>IFERROR(IF('入力①'!$F$8="",IF('入力①'!$F$6="",'入力①'!$M$4,'入力①'!$F$6),'入力①'!$F$8),"")</f>
        <v/>
      </c>
      <c r="E38" s="2" t="str">
        <f>IF('入力①'!D48="","",'入力①'!D48)</f>
        <v/>
      </c>
      <c r="F38" s="2" t="str">
        <f>IF('入力①'!E48="","",'入力①'!E48)</f>
        <v/>
      </c>
      <c r="G38" s="2" t="str">
        <f>IF('入力①'!F48="","",'入力①'!F48)</f>
        <v/>
      </c>
      <c r="H38" s="2" t="str">
        <f>IF('入力①'!E48="","",'入力①'!E48)</f>
        <v/>
      </c>
      <c r="K38" s="2" t="str">
        <f>IF('入力①'!G48="","",IF('入力①'!G48="男",1,2))</f>
        <v/>
      </c>
      <c r="L38" s="2" t="str">
        <f>IF('入力①'!H48="","",'入力①'!H48)</f>
        <v/>
      </c>
      <c r="M38" s="2" t="str">
        <f>IF('入力①'!J48="","",'入力①'!J48)</f>
        <v/>
      </c>
      <c r="N38" s="2" t="str">
        <f>IF('入力①'!M48="","",'入力①'!M48)</f>
        <v/>
      </c>
      <c r="O38" s="2">
        <f>IFERROR(IF('入力①'!$C$4="",'入力①'!$E$6,'入力①'!$E$4),"")</f>
        <v>0</v>
      </c>
      <c r="P38" s="2" t="str">
        <f>IF('入力①'!I48="","","'"&amp;'入力①'!I48)</f>
        <v/>
      </c>
      <c r="Q38" s="2" t="str">
        <f>IF('入力②＋印刷'!G60="","",VLOOKUP('入力②＋印刷'!G60,個人種目マスター!$A:$B,2,FALSE))</f>
        <v/>
      </c>
      <c r="R38" s="175" t="str">
        <f>IF('入力②＋印刷'!H60="","",'入力②＋印刷'!H60)</f>
        <v/>
      </c>
      <c r="S38" s="175"/>
      <c r="T38" s="175" t="str">
        <f t="shared" si="0"/>
        <v/>
      </c>
      <c r="U38" s="2" t="str">
        <f>IF('入力②＋印刷'!I60="","",VLOOKUP('入力②＋印刷'!I60,個人種目マスター!$A:$B,2,FALSE))</f>
        <v/>
      </c>
      <c r="V38" s="175" t="str">
        <f>IF('入力②＋印刷'!J60="","",'入力②＋印刷'!J60)</f>
        <v/>
      </c>
      <c r="W38" s="175"/>
      <c r="X38" s="175" t="str">
        <f t="shared" si="1"/>
        <v/>
      </c>
      <c r="Y38" s="2" t="str">
        <f>IF('入力②＋印刷'!K60="","",VLOOKUP('入力②＋印刷'!K60,個人種目マスター!$A:$B,2,FALSE))</f>
        <v/>
      </c>
      <c r="Z38" s="175" t="str">
        <f>IF('入力②＋印刷'!L60="","",'入力②＋印刷'!L60)</f>
        <v/>
      </c>
      <c r="AA38" s="175"/>
      <c r="AB38" s="175" t="str">
        <f t="shared" si="2"/>
        <v/>
      </c>
      <c r="AC38" s="2" t="str">
        <f>IF('入力②＋印刷'!M60="","",VLOOKUP('入力②＋印刷'!M60,リレー種目マスター!$A:$B,2,FALSE))</f>
        <v/>
      </c>
      <c r="AD38" s="175" t="str">
        <f>IF('入力②＋印刷'!N60="","",'入力②＋印刷'!N60)</f>
        <v/>
      </c>
      <c r="AE38" s="175"/>
      <c r="AF38" s="175" t="str">
        <f t="shared" si="3"/>
        <v/>
      </c>
    </row>
    <row r="39" spans="1:32">
      <c r="A39" s="2">
        <v>38</v>
      </c>
      <c r="B39" s="2" t="str">
        <f>IF('入力①'!$C$4="","",'入力①'!$C$4)</f>
        <v/>
      </c>
      <c r="C39" s="2" t="str">
        <f>IFERROR(IF('入力①'!$F$8="",IF('入力①'!$F$6="",'入力①'!$M$4,'入力①'!$F$6),'入力①'!$F$8),"")</f>
        <v/>
      </c>
      <c r="E39" s="2" t="str">
        <f>IF('入力①'!D49="","",'入力①'!D49)</f>
        <v/>
      </c>
      <c r="F39" s="2" t="str">
        <f>IF('入力①'!E49="","",'入力①'!E49)</f>
        <v/>
      </c>
      <c r="G39" s="2" t="str">
        <f>IF('入力①'!F49="","",'入力①'!F49)</f>
        <v/>
      </c>
      <c r="H39" s="2" t="str">
        <f>IF('入力①'!E49="","",'入力①'!E49)</f>
        <v/>
      </c>
      <c r="K39" s="2" t="str">
        <f>IF('入力①'!G49="","",IF('入力①'!G49="男",1,2))</f>
        <v/>
      </c>
      <c r="L39" s="2" t="str">
        <f>IF('入力①'!H49="","",'入力①'!H49)</f>
        <v/>
      </c>
      <c r="M39" s="2" t="str">
        <f>IF('入力①'!J49="","",'入力①'!J49)</f>
        <v/>
      </c>
      <c r="N39" s="2" t="str">
        <f>IF('入力①'!M49="","",'入力①'!M49)</f>
        <v/>
      </c>
      <c r="O39" s="2">
        <f>IFERROR(IF('入力①'!$C$4="",'入力①'!$E$6,'入力①'!$E$4),"")</f>
        <v>0</v>
      </c>
      <c r="P39" s="2" t="str">
        <f>IF('入力①'!I49="","","'"&amp;'入力①'!I49)</f>
        <v/>
      </c>
      <c r="Q39" s="2" t="str">
        <f>IF('入力②＋印刷'!G61="","",VLOOKUP('入力②＋印刷'!G61,個人種目マスター!$A:$B,2,FALSE))</f>
        <v/>
      </c>
      <c r="R39" s="175" t="str">
        <f>IF('入力②＋印刷'!H61="","",'入力②＋印刷'!H61)</f>
        <v/>
      </c>
      <c r="S39" s="175"/>
      <c r="T39" s="175" t="str">
        <f t="shared" si="0"/>
        <v/>
      </c>
      <c r="U39" s="2" t="str">
        <f>IF('入力②＋印刷'!I61="","",VLOOKUP('入力②＋印刷'!I61,個人種目マスター!$A:$B,2,FALSE))</f>
        <v/>
      </c>
      <c r="V39" s="175" t="str">
        <f>IF('入力②＋印刷'!J61="","",'入力②＋印刷'!J61)</f>
        <v/>
      </c>
      <c r="W39" s="175"/>
      <c r="X39" s="175" t="str">
        <f t="shared" si="1"/>
        <v/>
      </c>
      <c r="Y39" s="2" t="str">
        <f>IF('入力②＋印刷'!K61="","",VLOOKUP('入力②＋印刷'!K61,個人種目マスター!$A:$B,2,FALSE))</f>
        <v/>
      </c>
      <c r="Z39" s="175" t="str">
        <f>IF('入力②＋印刷'!L61="","",'入力②＋印刷'!L61)</f>
        <v/>
      </c>
      <c r="AA39" s="175"/>
      <c r="AB39" s="175" t="str">
        <f t="shared" si="2"/>
        <v/>
      </c>
      <c r="AC39" s="2" t="str">
        <f>IF('入力②＋印刷'!M61="","",VLOOKUP('入力②＋印刷'!M61,リレー種目マスター!$A:$B,2,FALSE))</f>
        <v/>
      </c>
      <c r="AD39" s="175" t="str">
        <f>IF('入力②＋印刷'!N61="","",'入力②＋印刷'!N61)</f>
        <v/>
      </c>
      <c r="AE39" s="175"/>
      <c r="AF39" s="175" t="str">
        <f t="shared" si="3"/>
        <v/>
      </c>
    </row>
    <row r="40" spans="1:32">
      <c r="A40" s="2">
        <v>39</v>
      </c>
      <c r="B40" s="2" t="str">
        <f>IF('入力①'!$C$4="","",'入力①'!$C$4)</f>
        <v/>
      </c>
      <c r="C40" s="2" t="str">
        <f>IFERROR(IF('入力①'!$F$8="",IF('入力①'!$F$6="",'入力①'!$M$4,'入力①'!$F$6),'入力①'!$F$8),"")</f>
        <v/>
      </c>
      <c r="E40" s="2" t="str">
        <f>IF('入力①'!D50="","",'入力①'!D50)</f>
        <v/>
      </c>
      <c r="F40" s="2" t="str">
        <f>IF('入力①'!E50="","",'入力①'!E50)</f>
        <v/>
      </c>
      <c r="G40" s="2" t="str">
        <f>IF('入力①'!F50="","",'入力①'!F50)</f>
        <v/>
      </c>
      <c r="H40" s="2" t="str">
        <f>IF('入力①'!E50="","",'入力①'!E50)</f>
        <v/>
      </c>
      <c r="K40" s="2" t="str">
        <f>IF('入力①'!G50="","",IF('入力①'!G50="男",1,2))</f>
        <v/>
      </c>
      <c r="L40" s="2" t="str">
        <f>IF('入力①'!H50="","",'入力①'!H50)</f>
        <v/>
      </c>
      <c r="M40" s="2" t="str">
        <f>IF('入力①'!J50="","",'入力①'!J50)</f>
        <v/>
      </c>
      <c r="N40" s="2" t="str">
        <f>IF('入力①'!M50="","",'入力①'!M50)</f>
        <v/>
      </c>
      <c r="O40" s="2">
        <f>IFERROR(IF('入力①'!$C$4="",'入力①'!$E$6,'入力①'!$E$4),"")</f>
        <v>0</v>
      </c>
      <c r="P40" s="2" t="str">
        <f>IF('入力①'!I50="","","'"&amp;'入力①'!I50)</f>
        <v/>
      </c>
      <c r="Q40" s="2" t="str">
        <f>IF('入力②＋印刷'!G62="","",VLOOKUP('入力②＋印刷'!G62,個人種目マスター!$A:$B,2,FALSE))</f>
        <v/>
      </c>
      <c r="R40" s="175" t="str">
        <f>IF('入力②＋印刷'!H62="","",'入力②＋印刷'!H62)</f>
        <v/>
      </c>
      <c r="S40" s="175"/>
      <c r="T40" s="175" t="str">
        <f t="shared" si="0"/>
        <v/>
      </c>
      <c r="U40" s="2" t="str">
        <f>IF('入力②＋印刷'!I62="","",VLOOKUP('入力②＋印刷'!I62,個人種目マスター!$A:$B,2,FALSE))</f>
        <v/>
      </c>
      <c r="V40" s="175" t="str">
        <f>IF('入力②＋印刷'!J62="","",'入力②＋印刷'!J62)</f>
        <v/>
      </c>
      <c r="W40" s="175"/>
      <c r="X40" s="175" t="str">
        <f t="shared" si="1"/>
        <v/>
      </c>
      <c r="Y40" s="2" t="str">
        <f>IF('入力②＋印刷'!K62="","",VLOOKUP('入力②＋印刷'!K62,個人種目マスター!$A:$B,2,FALSE))</f>
        <v/>
      </c>
      <c r="Z40" s="175" t="str">
        <f>IF('入力②＋印刷'!L62="","",'入力②＋印刷'!L62)</f>
        <v/>
      </c>
      <c r="AA40" s="175"/>
      <c r="AB40" s="175" t="str">
        <f t="shared" si="2"/>
        <v/>
      </c>
      <c r="AC40" s="2" t="str">
        <f>IF('入力②＋印刷'!M62="","",VLOOKUP('入力②＋印刷'!M62,リレー種目マスター!$A:$B,2,FALSE))</f>
        <v/>
      </c>
      <c r="AD40" s="175" t="str">
        <f>IF('入力②＋印刷'!N62="","",'入力②＋印刷'!N62)</f>
        <v/>
      </c>
      <c r="AE40" s="175"/>
      <c r="AF40" s="175" t="str">
        <f t="shared" si="3"/>
        <v/>
      </c>
    </row>
    <row r="41" spans="1:32">
      <c r="A41" s="2">
        <v>40</v>
      </c>
      <c r="B41" s="2" t="str">
        <f>IF('入力①'!$C$4="","",'入力①'!$C$4)</f>
        <v/>
      </c>
      <c r="C41" s="2" t="str">
        <f>IFERROR(IF('入力①'!$F$8="",IF('入力①'!$F$6="",'入力①'!$M$4,'入力①'!$F$6),'入力①'!$F$8),"")</f>
        <v/>
      </c>
      <c r="E41" s="2" t="str">
        <f>IF('入力①'!D51="","",'入力①'!D51)</f>
        <v/>
      </c>
      <c r="F41" s="2" t="str">
        <f>IF('入力①'!E51="","",'入力①'!E51)</f>
        <v/>
      </c>
      <c r="G41" s="2" t="str">
        <f>IF('入力①'!F51="","",'入力①'!F51)</f>
        <v/>
      </c>
      <c r="H41" s="2" t="str">
        <f>IF('入力①'!E51="","",'入力①'!E51)</f>
        <v/>
      </c>
      <c r="K41" s="2" t="str">
        <f>IF('入力①'!G51="","",IF('入力①'!G51="男",1,2))</f>
        <v/>
      </c>
      <c r="L41" s="2" t="str">
        <f>IF('入力①'!H51="","",'入力①'!H51)</f>
        <v/>
      </c>
      <c r="M41" s="2" t="str">
        <f>IF('入力①'!J51="","",'入力①'!J51)</f>
        <v/>
      </c>
      <c r="N41" s="2" t="str">
        <f>IF('入力①'!M51="","",'入力①'!M51)</f>
        <v/>
      </c>
      <c r="O41" s="2">
        <f>IFERROR(IF('入力①'!$C$4="",'入力①'!$E$6,'入力①'!$E$4),"")</f>
        <v>0</v>
      </c>
      <c r="P41" s="2" t="str">
        <f>IF('入力①'!I51="","","'"&amp;'入力①'!I51)</f>
        <v/>
      </c>
      <c r="Q41" s="2" t="str">
        <f>IF('入力②＋印刷'!G63="","",VLOOKUP('入力②＋印刷'!G63,個人種目マスター!$A:$B,2,FALSE))</f>
        <v/>
      </c>
      <c r="R41" s="175" t="str">
        <f>IF('入力②＋印刷'!H63="","",'入力②＋印刷'!H63)</f>
        <v/>
      </c>
      <c r="S41" s="175"/>
      <c r="T41" s="175" t="str">
        <f t="shared" si="0"/>
        <v/>
      </c>
      <c r="U41" s="2" t="str">
        <f>IF('入力②＋印刷'!I63="","",VLOOKUP('入力②＋印刷'!I63,個人種目マスター!$A:$B,2,FALSE))</f>
        <v/>
      </c>
      <c r="V41" s="175" t="str">
        <f>IF('入力②＋印刷'!J63="","",'入力②＋印刷'!J63)</f>
        <v/>
      </c>
      <c r="W41" s="175"/>
      <c r="X41" s="175" t="str">
        <f t="shared" si="1"/>
        <v/>
      </c>
      <c r="Y41" s="2" t="str">
        <f>IF('入力②＋印刷'!K63="","",VLOOKUP('入力②＋印刷'!K63,個人種目マスター!$A:$B,2,FALSE))</f>
        <v/>
      </c>
      <c r="Z41" s="175" t="str">
        <f>IF('入力②＋印刷'!L63="","",'入力②＋印刷'!L63)</f>
        <v/>
      </c>
      <c r="AA41" s="175"/>
      <c r="AB41" s="175" t="str">
        <f t="shared" si="2"/>
        <v/>
      </c>
      <c r="AC41" s="2" t="str">
        <f>IF('入力②＋印刷'!M63="","",VLOOKUP('入力②＋印刷'!M63,リレー種目マスター!$A:$B,2,FALSE))</f>
        <v/>
      </c>
      <c r="AD41" s="175" t="str">
        <f>IF('入力②＋印刷'!N63="","",'入力②＋印刷'!N63)</f>
        <v/>
      </c>
      <c r="AE41" s="175"/>
      <c r="AF41" s="175" t="str">
        <f t="shared" si="3"/>
        <v/>
      </c>
    </row>
    <row r="42" spans="1:32">
      <c r="A42" s="2">
        <v>41</v>
      </c>
      <c r="B42" s="2" t="str">
        <f>IF('入力①'!$C$4="","",'入力①'!$C$4)</f>
        <v/>
      </c>
      <c r="C42" s="2" t="str">
        <f>IFERROR(IF('入力①'!$F$8="",IF('入力①'!$F$6="",'入力①'!$M$4,'入力①'!$F$6),'入力①'!$F$8),"")</f>
        <v/>
      </c>
      <c r="E42" s="2" t="str">
        <f>IF('入力①'!D52="","",'入力①'!D52)</f>
        <v/>
      </c>
      <c r="F42" s="2" t="str">
        <f>IF('入力①'!E52="","",'入力①'!E52)</f>
        <v/>
      </c>
      <c r="G42" s="2" t="str">
        <f>IF('入力①'!F52="","",'入力①'!F52)</f>
        <v/>
      </c>
      <c r="H42" s="2" t="str">
        <f>IF('入力①'!E52="","",'入力①'!E52)</f>
        <v/>
      </c>
      <c r="K42" s="2" t="str">
        <f>IF('入力①'!G52="","",IF('入力①'!G52="男",1,2))</f>
        <v/>
      </c>
      <c r="L42" s="2" t="str">
        <f>IF('入力①'!H52="","",'入力①'!H52)</f>
        <v/>
      </c>
      <c r="M42" s="2" t="str">
        <f>IF('入力①'!J52="","",'入力①'!J52)</f>
        <v/>
      </c>
      <c r="N42" s="2" t="str">
        <f>IF('入力①'!M52="","",'入力①'!M52)</f>
        <v/>
      </c>
      <c r="O42" s="2">
        <f>IFERROR(IF('入力①'!$C$4="",'入力①'!$E$6,'入力①'!$E$4),"")</f>
        <v>0</v>
      </c>
      <c r="P42" s="2" t="str">
        <f>IF('入力①'!I52="","","'"&amp;'入力①'!I52)</f>
        <v/>
      </c>
      <c r="Q42" s="2" t="str">
        <f>IF('入力②＋印刷'!G64="","",VLOOKUP('入力②＋印刷'!G64,個人種目マスター!$A:$B,2,FALSE))</f>
        <v/>
      </c>
      <c r="R42" s="175" t="str">
        <f>IF('入力②＋印刷'!H64="","",'入力②＋印刷'!H64)</f>
        <v/>
      </c>
      <c r="S42" s="175"/>
      <c r="T42" s="175" t="str">
        <f t="shared" si="0"/>
        <v/>
      </c>
      <c r="U42" s="2" t="str">
        <f>IF('入力②＋印刷'!I64="","",VLOOKUP('入力②＋印刷'!I64,個人種目マスター!$A:$B,2,FALSE))</f>
        <v/>
      </c>
      <c r="V42" s="175" t="str">
        <f>IF('入力②＋印刷'!J64="","",'入力②＋印刷'!J64)</f>
        <v/>
      </c>
      <c r="W42" s="175"/>
      <c r="X42" s="175" t="str">
        <f t="shared" si="1"/>
        <v/>
      </c>
      <c r="Y42" s="2" t="str">
        <f>IF('入力②＋印刷'!K64="","",VLOOKUP('入力②＋印刷'!K64,個人種目マスター!$A:$B,2,FALSE))</f>
        <v/>
      </c>
      <c r="Z42" s="175" t="str">
        <f>IF('入力②＋印刷'!L64="","",'入力②＋印刷'!L64)</f>
        <v/>
      </c>
      <c r="AA42" s="175"/>
      <c r="AB42" s="175" t="str">
        <f t="shared" si="2"/>
        <v/>
      </c>
      <c r="AC42" s="2" t="str">
        <f>IF('入力②＋印刷'!M64="","",VLOOKUP('入力②＋印刷'!M64,リレー種目マスター!$A:$B,2,FALSE))</f>
        <v/>
      </c>
      <c r="AD42" s="175" t="str">
        <f>IF('入力②＋印刷'!N64="","",'入力②＋印刷'!N64)</f>
        <v/>
      </c>
      <c r="AE42" s="175"/>
      <c r="AF42" s="175" t="str">
        <f t="shared" si="3"/>
        <v/>
      </c>
    </row>
    <row r="43" spans="1:32">
      <c r="A43" s="2">
        <v>42</v>
      </c>
      <c r="B43" s="2" t="str">
        <f>IF('入力①'!$C$4="","",'入力①'!$C$4)</f>
        <v/>
      </c>
      <c r="C43" s="2" t="str">
        <f>IFERROR(IF('入力①'!$F$8="",IF('入力①'!$F$6="",'入力①'!$M$4,'入力①'!$F$6),'入力①'!$F$8),"")</f>
        <v/>
      </c>
      <c r="E43" s="2" t="str">
        <f>IF('入力①'!D53="","",'入力①'!D53)</f>
        <v/>
      </c>
      <c r="F43" s="2" t="str">
        <f>IF('入力①'!E53="","",'入力①'!E53)</f>
        <v/>
      </c>
      <c r="G43" s="2" t="str">
        <f>IF('入力①'!F53="","",'入力①'!F53)</f>
        <v/>
      </c>
      <c r="H43" s="2" t="str">
        <f>IF('入力①'!E53="","",'入力①'!E53)</f>
        <v/>
      </c>
      <c r="K43" s="2" t="str">
        <f>IF('入力①'!G53="","",IF('入力①'!G53="男",1,2))</f>
        <v/>
      </c>
      <c r="L43" s="2" t="str">
        <f>IF('入力①'!H53="","",'入力①'!H53)</f>
        <v/>
      </c>
      <c r="M43" s="2" t="str">
        <f>IF('入力①'!J53="","",'入力①'!J53)</f>
        <v/>
      </c>
      <c r="N43" s="2" t="str">
        <f>IF('入力①'!M53="","",'入力①'!M53)</f>
        <v/>
      </c>
      <c r="O43" s="2">
        <f>IFERROR(IF('入力①'!$C$4="",'入力①'!$E$6,'入力①'!$E$4),"")</f>
        <v>0</v>
      </c>
      <c r="P43" s="2" t="str">
        <f>IF('入力①'!I53="","","'"&amp;'入力①'!I53)</f>
        <v/>
      </c>
      <c r="Q43" s="2" t="str">
        <f>IF('入力②＋印刷'!G65="","",VLOOKUP('入力②＋印刷'!G65,個人種目マスター!$A:$B,2,FALSE))</f>
        <v/>
      </c>
      <c r="R43" s="175" t="str">
        <f>IF('入力②＋印刷'!H65="","",'入力②＋印刷'!H65)</f>
        <v/>
      </c>
      <c r="S43" s="175"/>
      <c r="T43" s="175" t="str">
        <f t="shared" si="0"/>
        <v/>
      </c>
      <c r="U43" s="2" t="str">
        <f>IF('入力②＋印刷'!I65="","",VLOOKUP('入力②＋印刷'!I65,個人種目マスター!$A:$B,2,FALSE))</f>
        <v/>
      </c>
      <c r="V43" s="175" t="str">
        <f>IF('入力②＋印刷'!J65="","",'入力②＋印刷'!J65)</f>
        <v/>
      </c>
      <c r="W43" s="175"/>
      <c r="X43" s="175" t="str">
        <f t="shared" si="1"/>
        <v/>
      </c>
      <c r="Y43" s="2" t="str">
        <f>IF('入力②＋印刷'!K65="","",VLOOKUP('入力②＋印刷'!K65,個人種目マスター!$A:$B,2,FALSE))</f>
        <v/>
      </c>
      <c r="Z43" s="175" t="str">
        <f>IF('入力②＋印刷'!L65="","",'入力②＋印刷'!L65)</f>
        <v/>
      </c>
      <c r="AA43" s="175"/>
      <c r="AB43" s="175" t="str">
        <f t="shared" si="2"/>
        <v/>
      </c>
      <c r="AC43" s="2" t="str">
        <f>IF('入力②＋印刷'!M65="","",VLOOKUP('入力②＋印刷'!M65,リレー種目マスター!$A:$B,2,FALSE))</f>
        <v/>
      </c>
      <c r="AD43" s="175" t="str">
        <f>IF('入力②＋印刷'!N65="","",'入力②＋印刷'!N65)</f>
        <v/>
      </c>
      <c r="AE43" s="175"/>
      <c r="AF43" s="175" t="str">
        <f t="shared" si="3"/>
        <v/>
      </c>
    </row>
    <row r="44" spans="1:32">
      <c r="A44" s="2">
        <v>43</v>
      </c>
      <c r="B44" s="2" t="str">
        <f>IF('入力①'!$C$4="","",'入力①'!$C$4)</f>
        <v/>
      </c>
      <c r="C44" s="2" t="str">
        <f>IFERROR(IF('入力①'!$F$8="",IF('入力①'!$F$6="",'入力①'!$M$4,'入力①'!$F$6),'入力①'!$F$8),"")</f>
        <v/>
      </c>
      <c r="E44" s="2" t="str">
        <f>IF('入力①'!D54="","",'入力①'!D54)</f>
        <v/>
      </c>
      <c r="F44" s="2" t="str">
        <f>IF('入力①'!E54="","",'入力①'!E54)</f>
        <v/>
      </c>
      <c r="G44" s="2" t="str">
        <f>IF('入力①'!F54="","",'入力①'!F54)</f>
        <v/>
      </c>
      <c r="H44" s="2" t="str">
        <f>IF('入力①'!E54="","",'入力①'!E54)</f>
        <v/>
      </c>
      <c r="K44" s="2" t="str">
        <f>IF('入力①'!G54="","",IF('入力①'!G54="男",1,2))</f>
        <v/>
      </c>
      <c r="L44" s="2" t="str">
        <f>IF('入力①'!H54="","",'入力①'!H54)</f>
        <v/>
      </c>
      <c r="M44" s="2" t="str">
        <f>IF('入力①'!J54="","",'入力①'!J54)</f>
        <v/>
      </c>
      <c r="N44" s="2" t="str">
        <f>IF('入力①'!M54="","",'入力①'!M54)</f>
        <v/>
      </c>
      <c r="O44" s="2">
        <f>IFERROR(IF('入力①'!$C$4="",'入力①'!$E$6,'入力①'!$E$4),"")</f>
        <v>0</v>
      </c>
      <c r="P44" s="2" t="str">
        <f>IF('入力①'!I54="","","'"&amp;'入力①'!I54)</f>
        <v/>
      </c>
      <c r="Q44" s="2" t="str">
        <f>IF('入力②＋印刷'!G66="","",VLOOKUP('入力②＋印刷'!G66,個人種目マスター!$A:$B,2,FALSE))</f>
        <v/>
      </c>
      <c r="R44" s="175" t="str">
        <f>IF('入力②＋印刷'!H66="","",'入力②＋印刷'!H66)</f>
        <v/>
      </c>
      <c r="S44" s="175"/>
      <c r="T44" s="175" t="str">
        <f t="shared" si="0"/>
        <v/>
      </c>
      <c r="U44" s="2" t="str">
        <f>IF('入力②＋印刷'!I66="","",VLOOKUP('入力②＋印刷'!I66,個人種目マスター!$A:$B,2,FALSE))</f>
        <v/>
      </c>
      <c r="V44" s="175" t="str">
        <f>IF('入力②＋印刷'!J66="","",'入力②＋印刷'!J66)</f>
        <v/>
      </c>
      <c r="W44" s="175"/>
      <c r="X44" s="175" t="str">
        <f t="shared" si="1"/>
        <v/>
      </c>
      <c r="Y44" s="2" t="str">
        <f>IF('入力②＋印刷'!K66="","",VLOOKUP('入力②＋印刷'!K66,個人種目マスター!$A:$B,2,FALSE))</f>
        <v/>
      </c>
      <c r="Z44" s="175" t="str">
        <f>IF('入力②＋印刷'!L66="","",'入力②＋印刷'!L66)</f>
        <v/>
      </c>
      <c r="AA44" s="175"/>
      <c r="AB44" s="175" t="str">
        <f t="shared" si="2"/>
        <v/>
      </c>
      <c r="AC44" s="2" t="str">
        <f>IF('入力②＋印刷'!M66="","",VLOOKUP('入力②＋印刷'!M66,リレー種目マスター!$A:$B,2,FALSE))</f>
        <v/>
      </c>
      <c r="AD44" s="175" t="str">
        <f>IF('入力②＋印刷'!N66="","",'入力②＋印刷'!N66)</f>
        <v/>
      </c>
      <c r="AE44" s="175"/>
      <c r="AF44" s="175" t="str">
        <f t="shared" si="3"/>
        <v/>
      </c>
    </row>
    <row r="45" spans="1:32">
      <c r="A45" s="2">
        <v>44</v>
      </c>
      <c r="B45" s="2" t="str">
        <f>IF('入力①'!$C$4="","",'入力①'!$C$4)</f>
        <v/>
      </c>
      <c r="C45" s="2" t="str">
        <f>IFERROR(IF('入力①'!$F$8="",IF('入力①'!$F$6="",'入力①'!$M$4,'入力①'!$F$6),'入力①'!$F$8),"")</f>
        <v/>
      </c>
      <c r="E45" s="2" t="str">
        <f>IF('入力①'!D55="","",'入力①'!D55)</f>
        <v/>
      </c>
      <c r="F45" s="2" t="str">
        <f>IF('入力①'!E55="","",'入力①'!E55)</f>
        <v/>
      </c>
      <c r="G45" s="2" t="str">
        <f>IF('入力①'!F55="","",'入力①'!F55)</f>
        <v/>
      </c>
      <c r="H45" s="2" t="str">
        <f>IF('入力①'!E55="","",'入力①'!E55)</f>
        <v/>
      </c>
      <c r="K45" s="2" t="str">
        <f>IF('入力①'!G55="","",IF('入力①'!G55="男",1,2))</f>
        <v/>
      </c>
      <c r="L45" s="2" t="str">
        <f>IF('入力①'!H55="","",'入力①'!H55)</f>
        <v/>
      </c>
      <c r="M45" s="2" t="str">
        <f>IF('入力①'!J55="","",'入力①'!J55)</f>
        <v/>
      </c>
      <c r="N45" s="2" t="str">
        <f>IF('入力①'!M55="","",'入力①'!M55)</f>
        <v/>
      </c>
      <c r="O45" s="2">
        <f>IFERROR(IF('入力①'!$C$4="",'入力①'!$E$6,'入力①'!$E$4),"")</f>
        <v>0</v>
      </c>
      <c r="P45" s="2" t="str">
        <f>IF('入力①'!I55="","","'"&amp;'入力①'!I55)</f>
        <v/>
      </c>
      <c r="Q45" s="2" t="str">
        <f>IF('入力②＋印刷'!G67="","",VLOOKUP('入力②＋印刷'!G67,個人種目マスター!$A:$B,2,FALSE))</f>
        <v/>
      </c>
      <c r="R45" s="175" t="str">
        <f>IF('入力②＋印刷'!H67="","",'入力②＋印刷'!H67)</f>
        <v/>
      </c>
      <c r="S45" s="175"/>
      <c r="T45" s="175" t="str">
        <f t="shared" si="0"/>
        <v/>
      </c>
      <c r="U45" s="2" t="str">
        <f>IF('入力②＋印刷'!I67="","",VLOOKUP('入力②＋印刷'!I67,個人種目マスター!$A:$B,2,FALSE))</f>
        <v/>
      </c>
      <c r="V45" s="175" t="str">
        <f>IF('入力②＋印刷'!J67="","",'入力②＋印刷'!J67)</f>
        <v/>
      </c>
      <c r="W45" s="175"/>
      <c r="X45" s="175" t="str">
        <f t="shared" si="1"/>
        <v/>
      </c>
      <c r="Y45" s="2" t="str">
        <f>IF('入力②＋印刷'!K67="","",VLOOKUP('入力②＋印刷'!K67,個人種目マスター!$A:$B,2,FALSE))</f>
        <v/>
      </c>
      <c r="Z45" s="175" t="str">
        <f>IF('入力②＋印刷'!L67="","",'入力②＋印刷'!L67)</f>
        <v/>
      </c>
      <c r="AA45" s="175"/>
      <c r="AB45" s="175" t="str">
        <f t="shared" si="2"/>
        <v/>
      </c>
      <c r="AC45" s="2" t="str">
        <f>IF('入力②＋印刷'!M67="","",VLOOKUP('入力②＋印刷'!M67,リレー種目マスター!$A:$B,2,FALSE))</f>
        <v/>
      </c>
      <c r="AD45" s="175" t="str">
        <f>IF('入力②＋印刷'!N67="","",'入力②＋印刷'!N67)</f>
        <v/>
      </c>
      <c r="AE45" s="175"/>
      <c r="AF45" s="175" t="str">
        <f t="shared" si="3"/>
        <v/>
      </c>
    </row>
    <row r="46" spans="1:32">
      <c r="A46" s="2">
        <v>45</v>
      </c>
      <c r="B46" s="2" t="str">
        <f>IF('入力①'!$C$4="","",'入力①'!$C$4)</f>
        <v/>
      </c>
      <c r="C46" s="2" t="str">
        <f>IFERROR(IF('入力①'!$F$8="",IF('入力①'!$F$6="",'入力①'!$M$4,'入力①'!$F$6),'入力①'!$F$8),"")</f>
        <v/>
      </c>
      <c r="E46" s="2" t="str">
        <f>IF('入力①'!D56="","",'入力①'!D56)</f>
        <v/>
      </c>
      <c r="F46" s="2" t="str">
        <f>IF('入力①'!E56="","",'入力①'!E56)</f>
        <v/>
      </c>
      <c r="G46" s="2" t="str">
        <f>IF('入力①'!F56="","",'入力①'!F56)</f>
        <v/>
      </c>
      <c r="H46" s="2" t="str">
        <f>IF('入力①'!E56="","",'入力①'!E56)</f>
        <v/>
      </c>
      <c r="K46" s="2" t="str">
        <f>IF('入力①'!G56="","",IF('入力①'!G56="男",1,2))</f>
        <v/>
      </c>
      <c r="L46" s="2" t="str">
        <f>IF('入力①'!H56="","",'入力①'!H56)</f>
        <v/>
      </c>
      <c r="M46" s="2" t="str">
        <f>IF('入力①'!J56="","",'入力①'!J56)</f>
        <v/>
      </c>
      <c r="N46" s="2" t="str">
        <f>IF('入力①'!M56="","",'入力①'!M56)</f>
        <v/>
      </c>
      <c r="O46" s="2">
        <f>IFERROR(IF('入力①'!$C$4="",'入力①'!$E$6,'入力①'!$E$4),"")</f>
        <v>0</v>
      </c>
      <c r="P46" s="2" t="str">
        <f>IF('入力①'!I56="","","'"&amp;'入力①'!I56)</f>
        <v/>
      </c>
      <c r="Q46" s="2" t="str">
        <f>IF('入力②＋印刷'!G68="","",VLOOKUP('入力②＋印刷'!G68,個人種目マスター!$A:$B,2,FALSE))</f>
        <v/>
      </c>
      <c r="R46" s="175" t="str">
        <f>IF('入力②＋印刷'!H68="","",'入力②＋印刷'!H68)</f>
        <v/>
      </c>
      <c r="S46" s="175"/>
      <c r="T46" s="175" t="str">
        <f t="shared" si="0"/>
        <v/>
      </c>
      <c r="U46" s="2" t="str">
        <f>IF('入力②＋印刷'!I68="","",VLOOKUP('入力②＋印刷'!I68,個人種目マスター!$A:$B,2,FALSE))</f>
        <v/>
      </c>
      <c r="V46" s="175" t="str">
        <f>IF('入力②＋印刷'!J68="","",'入力②＋印刷'!J68)</f>
        <v/>
      </c>
      <c r="W46" s="175"/>
      <c r="X46" s="175" t="str">
        <f t="shared" si="1"/>
        <v/>
      </c>
      <c r="Y46" s="2" t="str">
        <f>IF('入力②＋印刷'!K68="","",VLOOKUP('入力②＋印刷'!K68,個人種目マスター!$A:$B,2,FALSE))</f>
        <v/>
      </c>
      <c r="Z46" s="175" t="str">
        <f>IF('入力②＋印刷'!L68="","",'入力②＋印刷'!L68)</f>
        <v/>
      </c>
      <c r="AA46" s="175"/>
      <c r="AB46" s="175" t="str">
        <f t="shared" si="2"/>
        <v/>
      </c>
      <c r="AC46" s="2" t="str">
        <f>IF('入力②＋印刷'!M68="","",VLOOKUP('入力②＋印刷'!M68,リレー種目マスター!$A:$B,2,FALSE))</f>
        <v/>
      </c>
      <c r="AD46" s="175" t="str">
        <f>IF('入力②＋印刷'!N68="","",'入力②＋印刷'!N68)</f>
        <v/>
      </c>
      <c r="AE46" s="175"/>
      <c r="AF46" s="175" t="str">
        <f t="shared" si="3"/>
        <v/>
      </c>
    </row>
    <row r="47" spans="1:32">
      <c r="A47" s="2">
        <v>46</v>
      </c>
      <c r="B47" s="2" t="str">
        <f>IF('入力①'!$C$4="","",'入力①'!$C$4)</f>
        <v/>
      </c>
      <c r="C47" s="2" t="str">
        <f>IFERROR(IF('入力①'!$F$8="",IF('入力①'!$F$6="",'入力①'!$M$4,'入力①'!$F$6),'入力①'!$F$8),"")</f>
        <v/>
      </c>
      <c r="E47" s="2" t="str">
        <f>IF('入力①'!D57="","",'入力①'!D57)</f>
        <v/>
      </c>
      <c r="F47" s="2" t="str">
        <f>IF('入力①'!E57="","",'入力①'!E57)</f>
        <v/>
      </c>
      <c r="G47" s="2" t="str">
        <f>IF('入力①'!F57="","",'入力①'!F57)</f>
        <v/>
      </c>
      <c r="H47" s="2" t="str">
        <f>IF('入力①'!E57="","",'入力①'!E57)</f>
        <v/>
      </c>
      <c r="K47" s="2" t="str">
        <f>IF('入力①'!G57="","",IF('入力①'!G57="男",1,2))</f>
        <v/>
      </c>
      <c r="L47" s="2" t="str">
        <f>IF('入力①'!H57="","",'入力①'!H57)</f>
        <v/>
      </c>
      <c r="M47" s="2" t="str">
        <f>IF('入力①'!J57="","",'入力①'!J57)</f>
        <v/>
      </c>
      <c r="N47" s="2" t="str">
        <f>IF('入力①'!M57="","",'入力①'!M57)</f>
        <v/>
      </c>
      <c r="O47" s="2">
        <f>IFERROR(IF('入力①'!$C$4="",'入力①'!$E$6,'入力①'!$E$4),"")</f>
        <v>0</v>
      </c>
      <c r="P47" s="2" t="str">
        <f>IF('入力①'!I57="","","'"&amp;'入力①'!I57)</f>
        <v/>
      </c>
      <c r="Q47" s="2" t="str">
        <f>IF('入力②＋印刷'!G69="","",VLOOKUP('入力②＋印刷'!G69,個人種目マスター!$A:$B,2,FALSE))</f>
        <v/>
      </c>
      <c r="R47" s="175" t="str">
        <f>IF('入力②＋印刷'!H69="","",'入力②＋印刷'!H69)</f>
        <v/>
      </c>
      <c r="S47" s="175"/>
      <c r="T47" s="175" t="str">
        <f t="shared" si="0"/>
        <v/>
      </c>
      <c r="U47" s="2" t="str">
        <f>IF('入力②＋印刷'!I69="","",VLOOKUP('入力②＋印刷'!I69,個人種目マスター!$A:$B,2,FALSE))</f>
        <v/>
      </c>
      <c r="V47" s="175" t="str">
        <f>IF('入力②＋印刷'!J69="","",'入力②＋印刷'!J69)</f>
        <v/>
      </c>
      <c r="W47" s="175"/>
      <c r="X47" s="175" t="str">
        <f t="shared" si="1"/>
        <v/>
      </c>
      <c r="Y47" s="2" t="str">
        <f>IF('入力②＋印刷'!K69="","",VLOOKUP('入力②＋印刷'!K69,個人種目マスター!$A:$B,2,FALSE))</f>
        <v/>
      </c>
      <c r="Z47" s="175" t="str">
        <f>IF('入力②＋印刷'!L69="","",'入力②＋印刷'!L69)</f>
        <v/>
      </c>
      <c r="AA47" s="175"/>
      <c r="AB47" s="175" t="str">
        <f t="shared" si="2"/>
        <v/>
      </c>
      <c r="AC47" s="2" t="str">
        <f>IF('入力②＋印刷'!M69="","",VLOOKUP('入力②＋印刷'!M69,リレー種目マスター!$A:$B,2,FALSE))</f>
        <v/>
      </c>
      <c r="AD47" s="175" t="str">
        <f>IF('入力②＋印刷'!N69="","",'入力②＋印刷'!N69)</f>
        <v/>
      </c>
      <c r="AE47" s="175"/>
      <c r="AF47" s="175" t="str">
        <f t="shared" si="3"/>
        <v/>
      </c>
    </row>
    <row r="48" spans="1:32">
      <c r="A48" s="2">
        <v>47</v>
      </c>
      <c r="B48" s="2" t="str">
        <f>IF('入力①'!$C$4="","",'入力①'!$C$4)</f>
        <v/>
      </c>
      <c r="C48" s="2" t="str">
        <f>IFERROR(IF('入力①'!$F$8="",IF('入力①'!$F$6="",'入力①'!$M$4,'入力①'!$F$6),'入力①'!$F$8),"")</f>
        <v/>
      </c>
      <c r="E48" s="2" t="str">
        <f>IF('入力①'!D58="","",'入力①'!D58)</f>
        <v/>
      </c>
      <c r="F48" s="2" t="str">
        <f>IF('入力①'!E58="","",'入力①'!E58)</f>
        <v/>
      </c>
      <c r="G48" s="2" t="str">
        <f>IF('入力①'!F58="","",'入力①'!F58)</f>
        <v/>
      </c>
      <c r="H48" s="2" t="str">
        <f>IF('入力①'!E58="","",'入力①'!E58)</f>
        <v/>
      </c>
      <c r="K48" s="2" t="str">
        <f>IF('入力①'!G58="","",IF('入力①'!G58="男",1,2))</f>
        <v/>
      </c>
      <c r="L48" s="2" t="str">
        <f>IF('入力①'!H58="","",'入力①'!H58)</f>
        <v/>
      </c>
      <c r="M48" s="2" t="str">
        <f>IF('入力①'!J58="","",'入力①'!J58)</f>
        <v/>
      </c>
      <c r="N48" s="2" t="str">
        <f>IF('入力①'!M58="","",'入力①'!M58)</f>
        <v/>
      </c>
      <c r="O48" s="2">
        <f>IFERROR(IF('入力①'!$C$4="",'入力①'!$E$6,'入力①'!$E$4),"")</f>
        <v>0</v>
      </c>
      <c r="P48" s="2" t="str">
        <f>IF('入力①'!I58="","","'"&amp;'入力①'!I58)</f>
        <v/>
      </c>
      <c r="Q48" s="2" t="str">
        <f>IF('入力②＋印刷'!G70="","",VLOOKUP('入力②＋印刷'!G70,個人種目マスター!$A:$B,2,FALSE))</f>
        <v/>
      </c>
      <c r="R48" s="175" t="str">
        <f>IF('入力②＋印刷'!H70="","",'入力②＋印刷'!H70)</f>
        <v/>
      </c>
      <c r="S48" s="175"/>
      <c r="T48" s="175" t="str">
        <f t="shared" si="0"/>
        <v/>
      </c>
      <c r="U48" s="2" t="str">
        <f>IF('入力②＋印刷'!I70="","",VLOOKUP('入力②＋印刷'!I70,個人種目マスター!$A:$B,2,FALSE))</f>
        <v/>
      </c>
      <c r="V48" s="175" t="str">
        <f>IF('入力②＋印刷'!J70="","",'入力②＋印刷'!J70)</f>
        <v/>
      </c>
      <c r="W48" s="175"/>
      <c r="X48" s="175" t="str">
        <f t="shared" si="1"/>
        <v/>
      </c>
      <c r="Y48" s="2" t="str">
        <f>IF('入力②＋印刷'!K70="","",VLOOKUP('入力②＋印刷'!K70,個人種目マスター!$A:$B,2,FALSE))</f>
        <v/>
      </c>
      <c r="Z48" s="175" t="str">
        <f>IF('入力②＋印刷'!L70="","",'入力②＋印刷'!L70)</f>
        <v/>
      </c>
      <c r="AA48" s="175"/>
      <c r="AB48" s="175" t="str">
        <f t="shared" si="2"/>
        <v/>
      </c>
      <c r="AC48" s="2" t="str">
        <f>IF('入力②＋印刷'!M70="","",VLOOKUP('入力②＋印刷'!M70,リレー種目マスター!$A:$B,2,FALSE))</f>
        <v/>
      </c>
      <c r="AD48" s="175" t="str">
        <f>IF('入力②＋印刷'!N70="","",'入力②＋印刷'!N70)</f>
        <v/>
      </c>
      <c r="AE48" s="175"/>
      <c r="AF48" s="175" t="str">
        <f t="shared" si="3"/>
        <v/>
      </c>
    </row>
    <row r="49" spans="1:32">
      <c r="A49" s="2">
        <v>48</v>
      </c>
      <c r="B49" s="2" t="str">
        <f>IF('入力①'!$C$4="","",'入力①'!$C$4)</f>
        <v/>
      </c>
      <c r="C49" s="2" t="str">
        <f>IFERROR(IF('入力①'!$F$8="",IF('入力①'!$F$6="",'入力①'!$M$4,'入力①'!$F$6),'入力①'!$F$8),"")</f>
        <v/>
      </c>
      <c r="E49" s="2" t="str">
        <f>IF('入力①'!D59="","",'入力①'!D59)</f>
        <v/>
      </c>
      <c r="F49" s="2" t="str">
        <f>IF('入力①'!E59="","",'入力①'!E59)</f>
        <v/>
      </c>
      <c r="G49" s="2" t="str">
        <f>IF('入力①'!F59="","",'入力①'!F59)</f>
        <v/>
      </c>
      <c r="H49" s="2" t="str">
        <f>IF('入力①'!E59="","",'入力①'!E59)</f>
        <v/>
      </c>
      <c r="K49" s="2" t="str">
        <f>IF('入力①'!G59="","",IF('入力①'!G59="男",1,2))</f>
        <v/>
      </c>
      <c r="L49" s="2" t="str">
        <f>IF('入力①'!H59="","",'入力①'!H59)</f>
        <v/>
      </c>
      <c r="M49" s="2" t="str">
        <f>IF('入力①'!J59="","",'入力①'!J59)</f>
        <v/>
      </c>
      <c r="N49" s="2" t="str">
        <f>IF('入力①'!M59="","",'入力①'!M59)</f>
        <v/>
      </c>
      <c r="O49" s="2">
        <f>IFERROR(IF('入力①'!$C$4="",'入力①'!$E$6,'入力①'!$E$4),"")</f>
        <v>0</v>
      </c>
      <c r="P49" s="2" t="str">
        <f>IF('入力①'!I59="","","'"&amp;'入力①'!I59)</f>
        <v/>
      </c>
      <c r="Q49" s="2" t="str">
        <f>IF('入力②＋印刷'!G71="","",VLOOKUP('入力②＋印刷'!G71,個人種目マスター!$A:$B,2,FALSE))</f>
        <v/>
      </c>
      <c r="R49" s="175" t="str">
        <f>IF('入力②＋印刷'!H71="","",'入力②＋印刷'!H71)</f>
        <v/>
      </c>
      <c r="S49" s="175"/>
      <c r="T49" s="175" t="str">
        <f t="shared" si="0"/>
        <v/>
      </c>
      <c r="U49" s="2" t="str">
        <f>IF('入力②＋印刷'!I71="","",VLOOKUP('入力②＋印刷'!I71,個人種目マスター!$A:$B,2,FALSE))</f>
        <v/>
      </c>
      <c r="V49" s="175" t="str">
        <f>IF('入力②＋印刷'!J71="","",'入力②＋印刷'!J71)</f>
        <v/>
      </c>
      <c r="W49" s="175"/>
      <c r="X49" s="175" t="str">
        <f t="shared" si="1"/>
        <v/>
      </c>
      <c r="Y49" s="2" t="str">
        <f>IF('入力②＋印刷'!K71="","",VLOOKUP('入力②＋印刷'!K71,個人種目マスター!$A:$B,2,FALSE))</f>
        <v/>
      </c>
      <c r="Z49" s="175" t="str">
        <f>IF('入力②＋印刷'!L71="","",'入力②＋印刷'!L71)</f>
        <v/>
      </c>
      <c r="AA49" s="175"/>
      <c r="AB49" s="175" t="str">
        <f t="shared" si="2"/>
        <v/>
      </c>
      <c r="AC49" s="2" t="str">
        <f>IF('入力②＋印刷'!M71="","",VLOOKUP('入力②＋印刷'!M71,リレー種目マスター!$A:$B,2,FALSE))</f>
        <v/>
      </c>
      <c r="AD49" s="175" t="str">
        <f>IF('入力②＋印刷'!N71="","",'入力②＋印刷'!N71)</f>
        <v/>
      </c>
      <c r="AE49" s="175"/>
      <c r="AF49" s="175" t="str">
        <f t="shared" si="3"/>
        <v/>
      </c>
    </row>
    <row r="50" spans="1:32">
      <c r="A50" s="2">
        <v>49</v>
      </c>
      <c r="B50" s="2" t="str">
        <f>IF('入力①'!$C$4="","",'入力①'!$C$4)</f>
        <v/>
      </c>
      <c r="C50" s="2" t="str">
        <f>IFERROR(IF('入力①'!$F$8="",IF('入力①'!$F$6="",'入力①'!$M$4,'入力①'!$F$6),'入力①'!$F$8),"")</f>
        <v/>
      </c>
      <c r="E50" s="2" t="str">
        <f>IF('入力①'!D60="","",'入力①'!D60)</f>
        <v/>
      </c>
      <c r="F50" s="2" t="str">
        <f>IF('入力①'!E60="","",'入力①'!E60)</f>
        <v/>
      </c>
      <c r="G50" s="2" t="str">
        <f>IF('入力①'!F60="","",'入力①'!F60)</f>
        <v/>
      </c>
      <c r="H50" s="2" t="str">
        <f>IF('入力①'!E60="","",'入力①'!E60)</f>
        <v/>
      </c>
      <c r="K50" s="2" t="str">
        <f>IF('入力①'!G60="","",IF('入力①'!G60="男",1,2))</f>
        <v/>
      </c>
      <c r="L50" s="2" t="str">
        <f>IF('入力①'!H60="","",'入力①'!H60)</f>
        <v/>
      </c>
      <c r="M50" s="2" t="str">
        <f>IF('入力①'!J60="","",'入力①'!J60)</f>
        <v/>
      </c>
      <c r="N50" s="2" t="str">
        <f>IF('入力①'!M60="","",'入力①'!M60)</f>
        <v/>
      </c>
      <c r="O50" s="2">
        <f>IFERROR(IF('入力①'!$C$4="",'入力①'!$E$6,'入力①'!$E$4),"")</f>
        <v>0</v>
      </c>
      <c r="P50" s="2" t="str">
        <f>IF('入力①'!I60="","","'"&amp;'入力①'!I60)</f>
        <v/>
      </c>
      <c r="Q50" s="2" t="str">
        <f>IF('入力②＋印刷'!G72="","",VLOOKUP('入力②＋印刷'!G72,個人種目マスター!$A:$B,2,FALSE))</f>
        <v/>
      </c>
      <c r="R50" s="175" t="str">
        <f>IF('入力②＋印刷'!H72="","",'入力②＋印刷'!H72)</f>
        <v/>
      </c>
      <c r="S50" s="175"/>
      <c r="T50" s="175" t="str">
        <f t="shared" si="0"/>
        <v/>
      </c>
      <c r="U50" s="2" t="str">
        <f>IF('入力②＋印刷'!I72="","",VLOOKUP('入力②＋印刷'!I72,個人種目マスター!$A:$B,2,FALSE))</f>
        <v/>
      </c>
      <c r="V50" s="175" t="str">
        <f>IF('入力②＋印刷'!J72="","",'入力②＋印刷'!J72)</f>
        <v/>
      </c>
      <c r="W50" s="175"/>
      <c r="X50" s="175" t="str">
        <f t="shared" si="1"/>
        <v/>
      </c>
      <c r="Y50" s="2" t="str">
        <f>IF('入力②＋印刷'!K72="","",VLOOKUP('入力②＋印刷'!K72,個人種目マスター!$A:$B,2,FALSE))</f>
        <v/>
      </c>
      <c r="Z50" s="175" t="str">
        <f>IF('入力②＋印刷'!L72="","",'入力②＋印刷'!L72)</f>
        <v/>
      </c>
      <c r="AA50" s="175"/>
      <c r="AB50" s="175" t="str">
        <f t="shared" si="2"/>
        <v/>
      </c>
      <c r="AC50" s="2" t="str">
        <f>IF('入力②＋印刷'!M72="","",VLOOKUP('入力②＋印刷'!M72,リレー種目マスター!$A:$B,2,FALSE))</f>
        <v/>
      </c>
      <c r="AD50" s="175" t="str">
        <f>IF('入力②＋印刷'!N72="","",'入力②＋印刷'!N72)</f>
        <v/>
      </c>
      <c r="AE50" s="175"/>
      <c r="AF50" s="175" t="str">
        <f t="shared" si="3"/>
        <v/>
      </c>
    </row>
    <row r="51" spans="1:32">
      <c r="A51" s="2">
        <v>50</v>
      </c>
      <c r="B51" s="2" t="str">
        <f>IF('入力①'!$C$4="","",'入力①'!$C$4)</f>
        <v/>
      </c>
      <c r="C51" s="2" t="str">
        <f>IFERROR(IF('入力①'!$F$8="",IF('入力①'!$F$6="",'入力①'!$M$4,'入力①'!$F$6),'入力①'!$F$8),"")</f>
        <v/>
      </c>
      <c r="E51" s="2" t="str">
        <f>IF('入力①'!D61="","",'入力①'!D61)</f>
        <v/>
      </c>
      <c r="F51" s="2" t="str">
        <f>IF('入力①'!E61="","",'入力①'!E61)</f>
        <v/>
      </c>
      <c r="G51" s="2" t="str">
        <f>IF('入力①'!F61="","",'入力①'!F61)</f>
        <v/>
      </c>
      <c r="H51" s="2" t="str">
        <f>IF('入力①'!E61="","",'入力①'!E61)</f>
        <v/>
      </c>
      <c r="K51" s="2" t="str">
        <f>IF('入力①'!G61="","",IF('入力①'!G61="男",1,2))</f>
        <v/>
      </c>
      <c r="L51" s="2" t="str">
        <f>IF('入力①'!H61="","",'入力①'!H61)</f>
        <v/>
      </c>
      <c r="M51" s="2" t="str">
        <f>IF('入力①'!J61="","",'入力①'!J61)</f>
        <v/>
      </c>
      <c r="N51" s="2" t="str">
        <f>IF('入力①'!M61="","",'入力①'!M61)</f>
        <v/>
      </c>
      <c r="O51" s="2">
        <f>IFERROR(IF('入力①'!$C$4="",'入力①'!$E$6,'入力①'!$E$4),"")</f>
        <v>0</v>
      </c>
      <c r="P51" s="2" t="str">
        <f>IF('入力①'!I61="","","'"&amp;'入力①'!I61)</f>
        <v/>
      </c>
      <c r="Q51" s="2" t="str">
        <f>IF('入力②＋印刷'!G73="","",VLOOKUP('入力②＋印刷'!G73,個人種目マスター!$A:$B,2,FALSE))</f>
        <v/>
      </c>
      <c r="R51" s="175" t="str">
        <f>IF('入力②＋印刷'!H73="","",'入力②＋印刷'!H73)</f>
        <v/>
      </c>
      <c r="S51" s="175"/>
      <c r="T51" s="175" t="str">
        <f t="shared" si="0"/>
        <v/>
      </c>
      <c r="U51" s="2" t="str">
        <f>IF('入力②＋印刷'!I73="","",VLOOKUP('入力②＋印刷'!I73,個人種目マスター!$A:$B,2,FALSE))</f>
        <v/>
      </c>
      <c r="V51" s="175" t="str">
        <f>IF('入力②＋印刷'!J73="","",'入力②＋印刷'!J73)</f>
        <v/>
      </c>
      <c r="W51" s="175"/>
      <c r="X51" s="175" t="str">
        <f t="shared" si="1"/>
        <v/>
      </c>
      <c r="Y51" s="2" t="str">
        <f>IF('入力②＋印刷'!K73="","",VLOOKUP('入力②＋印刷'!K73,個人種目マスター!$A:$B,2,FALSE))</f>
        <v/>
      </c>
      <c r="Z51" s="175" t="str">
        <f>IF('入力②＋印刷'!L73="","",'入力②＋印刷'!L73)</f>
        <v/>
      </c>
      <c r="AA51" s="175"/>
      <c r="AB51" s="175" t="str">
        <f t="shared" si="2"/>
        <v/>
      </c>
      <c r="AC51" s="2" t="str">
        <f>IF('入力②＋印刷'!M73="","",VLOOKUP('入力②＋印刷'!M73,リレー種目マスター!$A:$B,2,FALSE))</f>
        <v/>
      </c>
      <c r="AD51" s="175" t="str">
        <f>IF('入力②＋印刷'!N73="","",'入力②＋印刷'!N73)</f>
        <v/>
      </c>
      <c r="AE51" s="175"/>
      <c r="AF51" s="175" t="str">
        <f t="shared" si="3"/>
        <v/>
      </c>
    </row>
    <row r="52" spans="1:32">
      <c r="A52" s="2">
        <v>51</v>
      </c>
      <c r="B52" s="2" t="str">
        <f>IF('入力①'!$C$4="","",'入力①'!$C$4)</f>
        <v/>
      </c>
      <c r="C52" s="2" t="str">
        <f>IFERROR(IF('入力①'!$F$8="",IF('入力①'!$F$6="",'入力①'!$M$4,'入力①'!$F$6),'入力①'!$F$8),"")</f>
        <v/>
      </c>
      <c r="E52" s="2" t="str">
        <f>IF('入力①'!D62="","",'入力①'!D62)</f>
        <v/>
      </c>
      <c r="F52" s="2" t="str">
        <f>IF('入力①'!E62="","",'入力①'!E62)</f>
        <v/>
      </c>
      <c r="G52" s="2" t="str">
        <f>IF('入力①'!F62="","",'入力①'!F62)</f>
        <v/>
      </c>
      <c r="H52" s="2" t="str">
        <f>IF('入力①'!E62="","",'入力①'!E62)</f>
        <v/>
      </c>
      <c r="K52" s="2" t="str">
        <f>IF('入力①'!G62="","",IF('入力①'!G62="男",1,2))</f>
        <v/>
      </c>
      <c r="L52" s="2" t="str">
        <f>IF('入力①'!H62="","",'入力①'!H62)</f>
        <v/>
      </c>
      <c r="M52" s="2" t="str">
        <f>IF('入力①'!J62="","",'入力①'!J62)</f>
        <v/>
      </c>
      <c r="N52" s="2" t="str">
        <f>IF('入力①'!M62="","",'入力①'!M62)</f>
        <v/>
      </c>
      <c r="O52" s="2">
        <f>IFERROR(IF('入力①'!$C$4="",'入力①'!$E$6,'入力①'!$E$4),"")</f>
        <v>0</v>
      </c>
      <c r="P52" s="2" t="str">
        <f>IF('入力①'!I62="","","'"&amp;'入力①'!I62)</f>
        <v/>
      </c>
      <c r="Q52" s="2" t="str">
        <f>IF('入力②＋印刷'!G74="","",VLOOKUP('入力②＋印刷'!G74,個人種目マスター!$A:$B,2,FALSE))</f>
        <v/>
      </c>
      <c r="R52" s="175" t="str">
        <f>IF('入力②＋印刷'!H74="","",'入力②＋印刷'!H74)</f>
        <v/>
      </c>
      <c r="S52" s="175"/>
      <c r="T52" s="175" t="str">
        <f t="shared" si="0"/>
        <v/>
      </c>
      <c r="U52" s="2" t="str">
        <f>IF('入力②＋印刷'!I74="","",VLOOKUP('入力②＋印刷'!I74,個人種目マスター!$A:$B,2,FALSE))</f>
        <v/>
      </c>
      <c r="V52" s="175" t="str">
        <f>IF('入力②＋印刷'!J74="","",'入力②＋印刷'!J74)</f>
        <v/>
      </c>
      <c r="W52" s="175"/>
      <c r="X52" s="175" t="str">
        <f t="shared" si="1"/>
        <v/>
      </c>
      <c r="Y52" s="2" t="str">
        <f>IF('入力②＋印刷'!K74="","",VLOOKUP('入力②＋印刷'!K74,個人種目マスター!$A:$B,2,FALSE))</f>
        <v/>
      </c>
      <c r="Z52" s="175" t="str">
        <f>IF('入力②＋印刷'!L74="","",'入力②＋印刷'!L74)</f>
        <v/>
      </c>
      <c r="AA52" s="175"/>
      <c r="AB52" s="175" t="str">
        <f t="shared" si="2"/>
        <v/>
      </c>
      <c r="AC52" s="2" t="str">
        <f>IF('入力②＋印刷'!M74="","",VLOOKUP('入力②＋印刷'!M74,リレー種目マスター!$A:$B,2,FALSE))</f>
        <v/>
      </c>
      <c r="AD52" s="175" t="str">
        <f>IF('入力②＋印刷'!N74="","",'入力②＋印刷'!N74)</f>
        <v/>
      </c>
      <c r="AE52" s="175"/>
      <c r="AF52" s="175" t="str">
        <f t="shared" si="3"/>
        <v/>
      </c>
    </row>
    <row r="53" spans="1:32">
      <c r="A53" s="2">
        <v>52</v>
      </c>
      <c r="B53" s="2" t="str">
        <f>IF('入力①'!$C$4="","",'入力①'!$C$4)</f>
        <v/>
      </c>
      <c r="C53" s="2" t="str">
        <f>IFERROR(IF('入力①'!$F$8="",IF('入力①'!$F$6="",'入力①'!$M$4,'入力①'!$F$6),'入力①'!$F$8),"")</f>
        <v/>
      </c>
      <c r="E53" s="2" t="str">
        <f>IF('入力①'!D63="","",'入力①'!D63)</f>
        <v/>
      </c>
      <c r="F53" s="2" t="str">
        <f>IF('入力①'!E63="","",'入力①'!E63)</f>
        <v/>
      </c>
      <c r="G53" s="2" t="str">
        <f>IF('入力①'!F63="","",'入力①'!F63)</f>
        <v/>
      </c>
      <c r="H53" s="2" t="str">
        <f>IF('入力①'!E63="","",'入力①'!E63)</f>
        <v/>
      </c>
      <c r="K53" s="2" t="str">
        <f>IF('入力①'!G63="","",IF('入力①'!G63="男",1,2))</f>
        <v/>
      </c>
      <c r="L53" s="2" t="str">
        <f>IF('入力①'!H63="","",'入力①'!H63)</f>
        <v/>
      </c>
      <c r="M53" s="2" t="str">
        <f>IF('入力①'!J63="","",'入力①'!J63)</f>
        <v/>
      </c>
      <c r="N53" s="2" t="str">
        <f>IF('入力①'!M63="","",'入力①'!M63)</f>
        <v/>
      </c>
      <c r="O53" s="2">
        <f>IFERROR(IF('入力①'!$C$4="",'入力①'!$E$6,'入力①'!$E$4),"")</f>
        <v>0</v>
      </c>
      <c r="P53" s="2" t="str">
        <f>IF('入力①'!I63="","","'"&amp;'入力①'!I63)</f>
        <v/>
      </c>
      <c r="Q53" s="2" t="str">
        <f>IF('入力②＋印刷'!G75="","",VLOOKUP('入力②＋印刷'!G75,個人種目マスター!$A:$B,2,FALSE))</f>
        <v/>
      </c>
      <c r="R53" s="175" t="str">
        <f>IF('入力②＋印刷'!H75="","",'入力②＋印刷'!H75)</f>
        <v/>
      </c>
      <c r="S53" s="175"/>
      <c r="T53" s="175" t="str">
        <f t="shared" si="0"/>
        <v/>
      </c>
      <c r="U53" s="2" t="str">
        <f>IF('入力②＋印刷'!I75="","",VLOOKUP('入力②＋印刷'!I75,個人種目マスター!$A:$B,2,FALSE))</f>
        <v/>
      </c>
      <c r="V53" s="175" t="str">
        <f>IF('入力②＋印刷'!J75="","",'入力②＋印刷'!J75)</f>
        <v/>
      </c>
      <c r="W53" s="175"/>
      <c r="X53" s="175" t="str">
        <f t="shared" si="1"/>
        <v/>
      </c>
      <c r="Y53" s="2" t="str">
        <f>IF('入力②＋印刷'!K75="","",VLOOKUP('入力②＋印刷'!K75,個人種目マスター!$A:$B,2,FALSE))</f>
        <v/>
      </c>
      <c r="Z53" s="175" t="str">
        <f>IF('入力②＋印刷'!L75="","",'入力②＋印刷'!L75)</f>
        <v/>
      </c>
      <c r="AA53" s="175"/>
      <c r="AB53" s="175" t="str">
        <f t="shared" si="2"/>
        <v/>
      </c>
      <c r="AC53" s="2" t="str">
        <f>IF('入力②＋印刷'!M75="","",VLOOKUP('入力②＋印刷'!M75,リレー種目マスター!$A:$B,2,FALSE))</f>
        <v/>
      </c>
      <c r="AD53" s="175" t="str">
        <f>IF('入力②＋印刷'!N75="","",'入力②＋印刷'!N75)</f>
        <v/>
      </c>
      <c r="AE53" s="175"/>
      <c r="AF53" s="175" t="str">
        <f t="shared" si="3"/>
        <v/>
      </c>
    </row>
    <row r="54" spans="1:32">
      <c r="A54" s="2">
        <v>53</v>
      </c>
      <c r="B54" s="2" t="str">
        <f>IF('入力①'!$C$4="","",'入力①'!$C$4)</f>
        <v/>
      </c>
      <c r="C54" s="2" t="str">
        <f>IFERROR(IF('入力①'!$F$8="",IF('入力①'!$F$6="",'入力①'!$M$4,'入力①'!$F$6),'入力①'!$F$8),"")</f>
        <v/>
      </c>
      <c r="E54" s="2" t="str">
        <f>IF('入力①'!D64="","",'入力①'!D64)</f>
        <v/>
      </c>
      <c r="F54" s="2" t="str">
        <f>IF('入力①'!E64="","",'入力①'!E64)</f>
        <v/>
      </c>
      <c r="G54" s="2" t="str">
        <f>IF('入力①'!F64="","",'入力①'!F64)</f>
        <v/>
      </c>
      <c r="H54" s="2" t="str">
        <f>IF('入力①'!E64="","",'入力①'!E64)</f>
        <v/>
      </c>
      <c r="K54" s="2" t="str">
        <f>IF('入力①'!G64="","",IF('入力①'!G64="男",1,2))</f>
        <v/>
      </c>
      <c r="L54" s="2" t="str">
        <f>IF('入力①'!H64="","",'入力①'!H64)</f>
        <v/>
      </c>
      <c r="M54" s="2" t="str">
        <f>IF('入力①'!J64="","",'入力①'!J64)</f>
        <v/>
      </c>
      <c r="N54" s="2" t="str">
        <f>IF('入力①'!M64="","",'入力①'!M64)</f>
        <v/>
      </c>
      <c r="O54" s="2">
        <f>IFERROR(IF('入力①'!$C$4="",'入力①'!$E$6,'入力①'!$E$4),"")</f>
        <v>0</v>
      </c>
      <c r="P54" s="2" t="str">
        <f>IF('入力①'!I64="","","'"&amp;'入力①'!I64)</f>
        <v/>
      </c>
      <c r="Q54" s="2" t="str">
        <f>IF('入力②＋印刷'!G76="","",VLOOKUP('入力②＋印刷'!G76,個人種目マスター!$A:$B,2,FALSE))</f>
        <v/>
      </c>
      <c r="R54" s="175" t="str">
        <f>IF('入力②＋印刷'!H76="","",'入力②＋印刷'!H76)</f>
        <v/>
      </c>
      <c r="S54" s="175"/>
      <c r="T54" s="175" t="str">
        <f t="shared" si="0"/>
        <v/>
      </c>
      <c r="U54" s="2" t="str">
        <f>IF('入力②＋印刷'!I76="","",VLOOKUP('入力②＋印刷'!I76,個人種目マスター!$A:$B,2,FALSE))</f>
        <v/>
      </c>
      <c r="V54" s="175" t="str">
        <f>IF('入力②＋印刷'!J76="","",'入力②＋印刷'!J76)</f>
        <v/>
      </c>
      <c r="W54" s="175"/>
      <c r="X54" s="175" t="str">
        <f t="shared" si="1"/>
        <v/>
      </c>
      <c r="Y54" s="2" t="str">
        <f>IF('入力②＋印刷'!K76="","",VLOOKUP('入力②＋印刷'!K76,個人種目マスター!$A:$B,2,FALSE))</f>
        <v/>
      </c>
      <c r="Z54" s="175" t="str">
        <f>IF('入力②＋印刷'!L76="","",'入力②＋印刷'!L76)</f>
        <v/>
      </c>
      <c r="AA54" s="175"/>
      <c r="AB54" s="175" t="str">
        <f t="shared" si="2"/>
        <v/>
      </c>
      <c r="AC54" s="2" t="str">
        <f>IF('入力②＋印刷'!M76="","",VLOOKUP('入力②＋印刷'!M76,リレー種目マスター!$A:$B,2,FALSE))</f>
        <v/>
      </c>
      <c r="AD54" s="175" t="str">
        <f>IF('入力②＋印刷'!N76="","",'入力②＋印刷'!N76)</f>
        <v/>
      </c>
      <c r="AE54" s="175"/>
      <c r="AF54" s="175" t="str">
        <f t="shared" si="3"/>
        <v/>
      </c>
    </row>
    <row r="55" spans="1:32">
      <c r="A55" s="2">
        <v>54</v>
      </c>
      <c r="B55" s="2" t="str">
        <f>IF('入力①'!$C$4="","",'入力①'!$C$4)</f>
        <v/>
      </c>
      <c r="C55" s="2" t="str">
        <f>IFERROR(IF('入力①'!$F$8="",IF('入力①'!$F$6="",'入力①'!$M$4,'入力①'!$F$6),'入力①'!$F$8),"")</f>
        <v/>
      </c>
      <c r="E55" s="2" t="str">
        <f>IF('入力①'!D65="","",'入力①'!D65)</f>
        <v/>
      </c>
      <c r="F55" s="2" t="str">
        <f>IF('入力①'!E65="","",'入力①'!E65)</f>
        <v/>
      </c>
      <c r="G55" s="2" t="str">
        <f>IF('入力①'!F65="","",'入力①'!F65)</f>
        <v/>
      </c>
      <c r="H55" s="2" t="str">
        <f>IF('入力①'!E65="","",'入力①'!E65)</f>
        <v/>
      </c>
      <c r="K55" s="2" t="str">
        <f>IF('入力①'!G65="","",IF('入力①'!G65="男",1,2))</f>
        <v/>
      </c>
      <c r="L55" s="2" t="str">
        <f>IF('入力①'!H65="","",'入力①'!H65)</f>
        <v/>
      </c>
      <c r="M55" s="2" t="str">
        <f>IF('入力①'!J65="","",'入力①'!J65)</f>
        <v/>
      </c>
      <c r="N55" s="2" t="str">
        <f>IF('入力①'!M65="","",'入力①'!M65)</f>
        <v/>
      </c>
      <c r="O55" s="2">
        <f>IFERROR(IF('入力①'!$C$4="",'入力①'!$E$6,'入力①'!$E$4),"")</f>
        <v>0</v>
      </c>
      <c r="P55" s="2" t="str">
        <f>IF('入力①'!I65="","","'"&amp;'入力①'!I65)</f>
        <v/>
      </c>
      <c r="Q55" s="2" t="str">
        <f>IF('入力②＋印刷'!G77="","",VLOOKUP('入力②＋印刷'!G77,個人種目マスター!$A:$B,2,FALSE))</f>
        <v/>
      </c>
      <c r="R55" s="175" t="str">
        <f>IF('入力②＋印刷'!H77="","",'入力②＋印刷'!H77)</f>
        <v/>
      </c>
      <c r="S55" s="175"/>
      <c r="T55" s="175" t="str">
        <f t="shared" si="0"/>
        <v/>
      </c>
      <c r="U55" s="2" t="str">
        <f>IF('入力②＋印刷'!I77="","",VLOOKUP('入力②＋印刷'!I77,個人種目マスター!$A:$B,2,FALSE))</f>
        <v/>
      </c>
      <c r="V55" s="175" t="str">
        <f>IF('入力②＋印刷'!J77="","",'入力②＋印刷'!J77)</f>
        <v/>
      </c>
      <c r="W55" s="175"/>
      <c r="X55" s="175" t="str">
        <f t="shared" si="1"/>
        <v/>
      </c>
      <c r="Y55" s="2" t="str">
        <f>IF('入力②＋印刷'!K77="","",VLOOKUP('入力②＋印刷'!K77,個人種目マスター!$A:$B,2,FALSE))</f>
        <v/>
      </c>
      <c r="Z55" s="175" t="str">
        <f>IF('入力②＋印刷'!L77="","",'入力②＋印刷'!L77)</f>
        <v/>
      </c>
      <c r="AA55" s="175"/>
      <c r="AB55" s="175" t="str">
        <f t="shared" si="2"/>
        <v/>
      </c>
      <c r="AC55" s="2" t="str">
        <f>IF('入力②＋印刷'!M77="","",VLOOKUP('入力②＋印刷'!M77,リレー種目マスター!$A:$B,2,FALSE))</f>
        <v/>
      </c>
      <c r="AD55" s="175" t="str">
        <f>IF('入力②＋印刷'!N77="","",'入力②＋印刷'!N77)</f>
        <v/>
      </c>
      <c r="AE55" s="175"/>
      <c r="AF55" s="175" t="str">
        <f t="shared" si="3"/>
        <v/>
      </c>
    </row>
    <row r="56" spans="1:32">
      <c r="A56" s="2">
        <v>55</v>
      </c>
      <c r="B56" s="2" t="str">
        <f>IF('入力①'!$C$4="","",'入力①'!$C$4)</f>
        <v/>
      </c>
      <c r="C56" s="2" t="str">
        <f>IFERROR(IF('入力①'!$F$8="",IF('入力①'!$F$6="",'入力①'!$M$4,'入力①'!$F$6),'入力①'!$F$8),"")</f>
        <v/>
      </c>
      <c r="E56" s="2" t="str">
        <f>IF('入力①'!D66="","",'入力①'!D66)</f>
        <v/>
      </c>
      <c r="F56" s="2" t="str">
        <f>IF('入力①'!E66="","",'入力①'!E66)</f>
        <v/>
      </c>
      <c r="G56" s="2" t="str">
        <f>IF('入力①'!F66="","",'入力①'!F66)</f>
        <v/>
      </c>
      <c r="H56" s="2" t="str">
        <f>IF('入力①'!E66="","",'入力①'!E66)</f>
        <v/>
      </c>
      <c r="K56" s="2" t="str">
        <f>IF('入力①'!G66="","",IF('入力①'!G66="男",1,2))</f>
        <v/>
      </c>
      <c r="L56" s="2" t="str">
        <f>IF('入力①'!H66="","",'入力①'!H66)</f>
        <v/>
      </c>
      <c r="M56" s="2" t="str">
        <f>IF('入力①'!J66="","",'入力①'!J66)</f>
        <v/>
      </c>
      <c r="N56" s="2" t="str">
        <f>IF('入力①'!M66="","",'入力①'!M66)</f>
        <v/>
      </c>
      <c r="O56" s="2">
        <f>IFERROR(IF('入力①'!$C$4="",'入力①'!$E$6,'入力①'!$E$4),"")</f>
        <v>0</v>
      </c>
      <c r="P56" s="2" t="str">
        <f>IF('入力①'!I66="","","'"&amp;'入力①'!I66)</f>
        <v/>
      </c>
      <c r="Q56" s="2" t="str">
        <f>IF('入力②＋印刷'!G78="","",VLOOKUP('入力②＋印刷'!G78,個人種目マスター!$A:$B,2,FALSE))</f>
        <v/>
      </c>
      <c r="R56" s="175" t="str">
        <f>IF('入力②＋印刷'!H78="","",'入力②＋印刷'!H78)</f>
        <v/>
      </c>
      <c r="S56" s="175"/>
      <c r="T56" s="175" t="str">
        <f t="shared" si="0"/>
        <v/>
      </c>
      <c r="U56" s="2" t="str">
        <f>IF('入力②＋印刷'!I78="","",VLOOKUP('入力②＋印刷'!I78,個人種目マスター!$A:$B,2,FALSE))</f>
        <v/>
      </c>
      <c r="V56" s="175" t="str">
        <f>IF('入力②＋印刷'!J78="","",'入力②＋印刷'!J78)</f>
        <v/>
      </c>
      <c r="W56" s="175"/>
      <c r="X56" s="175" t="str">
        <f t="shared" si="1"/>
        <v/>
      </c>
      <c r="Y56" s="2" t="str">
        <f>IF('入力②＋印刷'!K78="","",VLOOKUP('入力②＋印刷'!K78,個人種目マスター!$A:$B,2,FALSE))</f>
        <v/>
      </c>
      <c r="Z56" s="175" t="str">
        <f>IF('入力②＋印刷'!L78="","",'入力②＋印刷'!L78)</f>
        <v/>
      </c>
      <c r="AA56" s="175"/>
      <c r="AB56" s="175" t="str">
        <f t="shared" si="2"/>
        <v/>
      </c>
      <c r="AC56" s="2" t="str">
        <f>IF('入力②＋印刷'!M78="","",VLOOKUP('入力②＋印刷'!M78,リレー種目マスター!$A:$B,2,FALSE))</f>
        <v/>
      </c>
      <c r="AD56" s="175" t="str">
        <f>IF('入力②＋印刷'!N78="","",'入力②＋印刷'!N78)</f>
        <v/>
      </c>
      <c r="AE56" s="175"/>
      <c r="AF56" s="175" t="str">
        <f t="shared" si="3"/>
        <v/>
      </c>
    </row>
    <row r="57" spans="1:32">
      <c r="A57" s="2">
        <v>56</v>
      </c>
      <c r="B57" s="2" t="str">
        <f>IF('入力①'!$C$4="","",'入力①'!$C$4)</f>
        <v/>
      </c>
      <c r="C57" s="2" t="str">
        <f>IFERROR(IF('入力①'!$F$8="",IF('入力①'!$F$6="",'入力①'!$M$4,'入力①'!$F$6),'入力①'!$F$8),"")</f>
        <v/>
      </c>
      <c r="E57" s="2" t="str">
        <f>IF('入力①'!D67="","",'入力①'!D67)</f>
        <v/>
      </c>
      <c r="F57" s="2" t="str">
        <f>IF('入力①'!E67="","",'入力①'!E67)</f>
        <v/>
      </c>
      <c r="G57" s="2" t="str">
        <f>IF('入力①'!F67="","",'入力①'!F67)</f>
        <v/>
      </c>
      <c r="H57" s="2" t="str">
        <f>IF('入力①'!E67="","",'入力①'!E67)</f>
        <v/>
      </c>
      <c r="K57" s="2" t="str">
        <f>IF('入力①'!G67="","",IF('入力①'!G67="男",1,2))</f>
        <v/>
      </c>
      <c r="L57" s="2" t="str">
        <f>IF('入力①'!H67="","",'入力①'!H67)</f>
        <v/>
      </c>
      <c r="M57" s="2" t="str">
        <f>IF('入力①'!J67="","",'入力①'!J67)</f>
        <v/>
      </c>
      <c r="N57" s="2" t="str">
        <f>IF('入力①'!M67="","",'入力①'!M67)</f>
        <v/>
      </c>
      <c r="O57" s="2">
        <f>IFERROR(IF('入力①'!$C$4="",'入力①'!$E$6,'入力①'!$E$4),"")</f>
        <v>0</v>
      </c>
      <c r="P57" s="2" t="str">
        <f>IF('入力①'!I67="","","'"&amp;'入力①'!I67)</f>
        <v/>
      </c>
      <c r="Q57" s="2" t="str">
        <f>IF('入力②＋印刷'!G79="","",VLOOKUP('入力②＋印刷'!G79,個人種目マスター!$A:$B,2,FALSE))</f>
        <v/>
      </c>
      <c r="R57" s="175" t="str">
        <f>IF('入力②＋印刷'!H79="","",'入力②＋印刷'!H79)</f>
        <v/>
      </c>
      <c r="S57" s="175"/>
      <c r="T57" s="175" t="str">
        <f t="shared" si="0"/>
        <v/>
      </c>
      <c r="U57" s="2" t="str">
        <f>IF('入力②＋印刷'!I79="","",VLOOKUP('入力②＋印刷'!I79,個人種目マスター!$A:$B,2,FALSE))</f>
        <v/>
      </c>
      <c r="V57" s="175" t="str">
        <f>IF('入力②＋印刷'!J79="","",'入力②＋印刷'!J79)</f>
        <v/>
      </c>
      <c r="W57" s="175"/>
      <c r="X57" s="175" t="str">
        <f t="shared" si="1"/>
        <v/>
      </c>
      <c r="Y57" s="2" t="str">
        <f>IF('入力②＋印刷'!K79="","",VLOOKUP('入力②＋印刷'!K79,個人種目マスター!$A:$B,2,FALSE))</f>
        <v/>
      </c>
      <c r="Z57" s="175" t="str">
        <f>IF('入力②＋印刷'!L79="","",'入力②＋印刷'!L79)</f>
        <v/>
      </c>
      <c r="AA57" s="175"/>
      <c r="AB57" s="175" t="str">
        <f t="shared" si="2"/>
        <v/>
      </c>
      <c r="AC57" s="2" t="str">
        <f>IF('入力②＋印刷'!M79="","",VLOOKUP('入力②＋印刷'!M79,リレー種目マスター!$A:$B,2,FALSE))</f>
        <v/>
      </c>
      <c r="AD57" s="175" t="str">
        <f>IF('入力②＋印刷'!N79="","",'入力②＋印刷'!N79)</f>
        <v/>
      </c>
      <c r="AE57" s="175"/>
      <c r="AF57" s="175" t="str">
        <f t="shared" si="3"/>
        <v/>
      </c>
    </row>
    <row r="58" spans="1:32">
      <c r="A58" s="2">
        <v>57</v>
      </c>
      <c r="B58" s="2" t="str">
        <f>IF('入力①'!$C$4="","",'入力①'!$C$4)</f>
        <v/>
      </c>
      <c r="C58" s="2" t="str">
        <f>IFERROR(IF('入力①'!$F$8="",IF('入力①'!$F$6="",'入力①'!$M$4,'入力①'!$F$6),'入力①'!$F$8),"")</f>
        <v/>
      </c>
      <c r="E58" s="2" t="str">
        <f>IF('入力①'!D68="","",'入力①'!D68)</f>
        <v/>
      </c>
      <c r="F58" s="2" t="str">
        <f>IF('入力①'!E68="","",'入力①'!E68)</f>
        <v/>
      </c>
      <c r="G58" s="2" t="str">
        <f>IF('入力①'!F68="","",'入力①'!F68)</f>
        <v/>
      </c>
      <c r="H58" s="2" t="str">
        <f>IF('入力①'!E68="","",'入力①'!E68)</f>
        <v/>
      </c>
      <c r="K58" s="2" t="str">
        <f>IF('入力①'!G68="","",IF('入力①'!G68="男",1,2))</f>
        <v/>
      </c>
      <c r="L58" s="2" t="str">
        <f>IF('入力①'!H68="","",'入力①'!H68)</f>
        <v/>
      </c>
      <c r="M58" s="2" t="str">
        <f>IF('入力①'!J68="","",'入力①'!J68)</f>
        <v/>
      </c>
      <c r="N58" s="2" t="str">
        <f>IF('入力①'!M68="","",'入力①'!M68)</f>
        <v/>
      </c>
      <c r="O58" s="2">
        <f>IFERROR(IF('入力①'!$C$4="",'入力①'!$E$6,'入力①'!$E$4),"")</f>
        <v>0</v>
      </c>
      <c r="P58" s="2" t="str">
        <f>IF('入力①'!I68="","","'"&amp;'入力①'!I68)</f>
        <v/>
      </c>
      <c r="Q58" s="2" t="str">
        <f>IF('入力②＋印刷'!G80="","",VLOOKUP('入力②＋印刷'!G80,個人種目マスター!$A:$B,2,FALSE))</f>
        <v/>
      </c>
      <c r="R58" s="175" t="str">
        <f>IF('入力②＋印刷'!H80="","",'入力②＋印刷'!H80)</f>
        <v/>
      </c>
      <c r="S58" s="175"/>
      <c r="T58" s="175" t="str">
        <f t="shared" si="0"/>
        <v/>
      </c>
      <c r="U58" s="2" t="str">
        <f>IF('入力②＋印刷'!I80="","",VLOOKUP('入力②＋印刷'!I80,個人種目マスター!$A:$B,2,FALSE))</f>
        <v/>
      </c>
      <c r="V58" s="175" t="str">
        <f>IF('入力②＋印刷'!J80="","",'入力②＋印刷'!J80)</f>
        <v/>
      </c>
      <c r="W58" s="175"/>
      <c r="X58" s="175" t="str">
        <f t="shared" si="1"/>
        <v/>
      </c>
      <c r="Y58" s="2" t="str">
        <f>IF('入力②＋印刷'!K80="","",VLOOKUP('入力②＋印刷'!K80,個人種目マスター!$A:$B,2,FALSE))</f>
        <v/>
      </c>
      <c r="Z58" s="175" t="str">
        <f>IF('入力②＋印刷'!L80="","",'入力②＋印刷'!L80)</f>
        <v/>
      </c>
      <c r="AA58" s="175"/>
      <c r="AB58" s="175" t="str">
        <f t="shared" si="2"/>
        <v/>
      </c>
      <c r="AC58" s="2" t="str">
        <f>IF('入力②＋印刷'!M80="","",VLOOKUP('入力②＋印刷'!M80,リレー種目マスター!$A:$B,2,FALSE))</f>
        <v/>
      </c>
      <c r="AD58" s="175" t="str">
        <f>IF('入力②＋印刷'!N80="","",'入力②＋印刷'!N80)</f>
        <v/>
      </c>
      <c r="AE58" s="175"/>
      <c r="AF58" s="175" t="str">
        <f t="shared" si="3"/>
        <v/>
      </c>
    </row>
    <row r="59" spans="1:32">
      <c r="A59" s="2">
        <v>58</v>
      </c>
      <c r="B59" s="2" t="str">
        <f>IF('入力①'!$C$4="","",'入力①'!$C$4)</f>
        <v/>
      </c>
      <c r="C59" s="2" t="str">
        <f>IFERROR(IF('入力①'!$F$8="",IF('入力①'!$F$6="",'入力①'!$M$4,'入力①'!$F$6),'入力①'!$F$8),"")</f>
        <v/>
      </c>
      <c r="E59" s="2" t="str">
        <f>IF('入力①'!D69="","",'入力①'!D69)</f>
        <v/>
      </c>
      <c r="F59" s="2" t="str">
        <f>IF('入力①'!E69="","",'入力①'!E69)</f>
        <v/>
      </c>
      <c r="G59" s="2" t="str">
        <f>IF('入力①'!F69="","",'入力①'!F69)</f>
        <v/>
      </c>
      <c r="H59" s="2" t="str">
        <f>IF('入力①'!E69="","",'入力①'!E69)</f>
        <v/>
      </c>
      <c r="K59" s="2" t="str">
        <f>IF('入力①'!G69="","",IF('入力①'!G69="男",1,2))</f>
        <v/>
      </c>
      <c r="L59" s="2" t="str">
        <f>IF('入力①'!H69="","",'入力①'!H69)</f>
        <v/>
      </c>
      <c r="M59" s="2" t="str">
        <f>IF('入力①'!J69="","",'入力①'!J69)</f>
        <v/>
      </c>
      <c r="N59" s="2" t="str">
        <f>IF('入力①'!M69="","",'入力①'!M69)</f>
        <v/>
      </c>
      <c r="O59" s="2">
        <f>IFERROR(IF('入力①'!$C$4="",'入力①'!$E$6,'入力①'!$E$4),"")</f>
        <v>0</v>
      </c>
      <c r="P59" s="2" t="str">
        <f>IF('入力①'!I69="","","'"&amp;'入力①'!I69)</f>
        <v/>
      </c>
      <c r="Q59" s="2" t="str">
        <f>IF('入力②＋印刷'!G81="","",VLOOKUP('入力②＋印刷'!G81,個人種目マスター!$A:$B,2,FALSE))</f>
        <v/>
      </c>
      <c r="R59" s="175" t="str">
        <f>IF('入力②＋印刷'!H81="","",'入力②＋印刷'!H81)</f>
        <v/>
      </c>
      <c r="S59" s="175"/>
      <c r="T59" s="175" t="str">
        <f t="shared" si="0"/>
        <v/>
      </c>
      <c r="U59" s="2" t="str">
        <f>IF('入力②＋印刷'!I81="","",VLOOKUP('入力②＋印刷'!I81,個人種目マスター!$A:$B,2,FALSE))</f>
        <v/>
      </c>
      <c r="V59" s="175" t="str">
        <f>IF('入力②＋印刷'!J81="","",'入力②＋印刷'!J81)</f>
        <v/>
      </c>
      <c r="W59" s="175"/>
      <c r="X59" s="175" t="str">
        <f t="shared" si="1"/>
        <v/>
      </c>
      <c r="Y59" s="2" t="str">
        <f>IF('入力②＋印刷'!K81="","",VLOOKUP('入力②＋印刷'!K81,個人種目マスター!$A:$B,2,FALSE))</f>
        <v/>
      </c>
      <c r="Z59" s="175" t="str">
        <f>IF('入力②＋印刷'!L81="","",'入力②＋印刷'!L81)</f>
        <v/>
      </c>
      <c r="AA59" s="175"/>
      <c r="AB59" s="175" t="str">
        <f t="shared" si="2"/>
        <v/>
      </c>
      <c r="AC59" s="2" t="str">
        <f>IF('入力②＋印刷'!M81="","",VLOOKUP('入力②＋印刷'!M81,リレー種目マスター!$A:$B,2,FALSE))</f>
        <v/>
      </c>
      <c r="AD59" s="175" t="str">
        <f>IF('入力②＋印刷'!N81="","",'入力②＋印刷'!N81)</f>
        <v/>
      </c>
      <c r="AE59" s="175"/>
      <c r="AF59" s="175" t="str">
        <f t="shared" si="3"/>
        <v/>
      </c>
    </row>
    <row r="60" spans="1:32">
      <c r="A60" s="2">
        <v>59</v>
      </c>
      <c r="B60" s="2" t="str">
        <f>IF('入力①'!$C$4="","",'入力①'!$C$4)</f>
        <v/>
      </c>
      <c r="C60" s="2" t="str">
        <f>IFERROR(IF('入力①'!$F$8="",IF('入力①'!$F$6="",'入力①'!$M$4,'入力①'!$F$6),'入力①'!$F$8),"")</f>
        <v/>
      </c>
      <c r="E60" s="2" t="str">
        <f>IF('入力①'!D70="","",'入力①'!D70)</f>
        <v/>
      </c>
      <c r="F60" s="2" t="str">
        <f>IF('入力①'!E70="","",'入力①'!E70)</f>
        <v/>
      </c>
      <c r="G60" s="2" t="str">
        <f>IF('入力①'!F70="","",'入力①'!F70)</f>
        <v/>
      </c>
      <c r="H60" s="2" t="str">
        <f>IF('入力①'!E70="","",'入力①'!E70)</f>
        <v/>
      </c>
      <c r="K60" s="2" t="str">
        <f>IF('入力①'!G70="","",IF('入力①'!G70="男",1,2))</f>
        <v/>
      </c>
      <c r="L60" s="2" t="str">
        <f>IF('入力①'!H70="","",'入力①'!H70)</f>
        <v/>
      </c>
      <c r="M60" s="2" t="str">
        <f>IF('入力①'!J70="","",'入力①'!J70)</f>
        <v/>
      </c>
      <c r="N60" s="2" t="str">
        <f>IF('入力①'!M70="","",'入力①'!M70)</f>
        <v/>
      </c>
      <c r="O60" s="2">
        <f>IFERROR(IF('入力①'!$C$4="",'入力①'!$E$6,'入力①'!$E$4),"")</f>
        <v>0</v>
      </c>
      <c r="P60" s="2" t="str">
        <f>IF('入力①'!I70="","","'"&amp;'入力①'!I70)</f>
        <v/>
      </c>
      <c r="Q60" s="2" t="str">
        <f>IF('入力②＋印刷'!G82="","",VLOOKUP('入力②＋印刷'!G82,個人種目マスター!$A:$B,2,FALSE))</f>
        <v/>
      </c>
      <c r="R60" s="175" t="str">
        <f>IF('入力②＋印刷'!H82="","",'入力②＋印刷'!H82)</f>
        <v/>
      </c>
      <c r="S60" s="175"/>
      <c r="T60" s="175" t="str">
        <f t="shared" si="0"/>
        <v/>
      </c>
      <c r="U60" s="2" t="str">
        <f>IF('入力②＋印刷'!I82="","",VLOOKUP('入力②＋印刷'!I82,個人種目マスター!$A:$B,2,FALSE))</f>
        <v/>
      </c>
      <c r="V60" s="175" t="str">
        <f>IF('入力②＋印刷'!J82="","",'入力②＋印刷'!J82)</f>
        <v/>
      </c>
      <c r="W60" s="175"/>
      <c r="X60" s="175" t="str">
        <f t="shared" si="1"/>
        <v/>
      </c>
      <c r="Y60" s="2" t="str">
        <f>IF('入力②＋印刷'!K82="","",VLOOKUP('入力②＋印刷'!K82,個人種目マスター!$A:$B,2,FALSE))</f>
        <v/>
      </c>
      <c r="Z60" s="175" t="str">
        <f>IF('入力②＋印刷'!L82="","",'入力②＋印刷'!L82)</f>
        <v/>
      </c>
      <c r="AA60" s="175"/>
      <c r="AB60" s="175" t="str">
        <f t="shared" si="2"/>
        <v/>
      </c>
      <c r="AC60" s="2" t="str">
        <f>IF('入力②＋印刷'!M82="","",VLOOKUP('入力②＋印刷'!M82,リレー種目マスター!$A:$B,2,FALSE))</f>
        <v/>
      </c>
      <c r="AD60" s="175" t="str">
        <f>IF('入力②＋印刷'!N82="","",'入力②＋印刷'!N82)</f>
        <v/>
      </c>
      <c r="AE60" s="175"/>
      <c r="AF60" s="175" t="str">
        <f t="shared" si="3"/>
        <v/>
      </c>
    </row>
    <row r="61" spans="1:32">
      <c r="A61" s="2">
        <v>60</v>
      </c>
      <c r="B61" s="2" t="str">
        <f>IF('入力①'!$C$4="","",'入力①'!$C$4)</f>
        <v/>
      </c>
      <c r="C61" s="2" t="str">
        <f>IFERROR(IF('入力①'!$F$8="",IF('入力①'!$F$6="",'入力①'!$M$4,'入力①'!$F$6),'入力①'!$F$8),"")</f>
        <v/>
      </c>
      <c r="E61" s="2" t="str">
        <f>IF('入力①'!D71="","",'入力①'!D71)</f>
        <v/>
      </c>
      <c r="F61" s="2" t="str">
        <f>IF('入力①'!E71="","",'入力①'!E71)</f>
        <v/>
      </c>
      <c r="G61" s="2" t="str">
        <f>IF('入力①'!F71="","",'入力①'!F71)</f>
        <v/>
      </c>
      <c r="H61" s="2" t="str">
        <f>IF('入力①'!E71="","",'入力①'!E71)</f>
        <v/>
      </c>
      <c r="K61" s="2" t="str">
        <f>IF('入力①'!G71="","",IF('入力①'!G71="男",1,2))</f>
        <v/>
      </c>
      <c r="L61" s="2" t="str">
        <f>IF('入力①'!H71="","",'入力①'!H71)</f>
        <v/>
      </c>
      <c r="M61" s="2" t="str">
        <f>IF('入力①'!J71="","",'入力①'!J71)</f>
        <v/>
      </c>
      <c r="N61" s="2" t="str">
        <f>IF('入力①'!M71="","",'入力①'!M71)</f>
        <v/>
      </c>
      <c r="O61" s="2">
        <f>IFERROR(IF('入力①'!$C$4="",'入力①'!$E$6,'入力①'!$E$4),"")</f>
        <v>0</v>
      </c>
      <c r="P61" s="2" t="str">
        <f>IF('入力①'!I71="","","'"&amp;'入力①'!I71)</f>
        <v/>
      </c>
      <c r="Q61" s="2" t="str">
        <f>IF('入力②＋印刷'!G83="","",VLOOKUP('入力②＋印刷'!G83,個人種目マスター!$A:$B,2,FALSE))</f>
        <v/>
      </c>
      <c r="R61" s="175" t="str">
        <f>IF('入力②＋印刷'!H83="","",'入力②＋印刷'!H83)</f>
        <v/>
      </c>
      <c r="S61" s="175"/>
      <c r="T61" s="175" t="str">
        <f t="shared" si="0"/>
        <v/>
      </c>
      <c r="U61" s="2" t="str">
        <f>IF('入力②＋印刷'!I83="","",VLOOKUP('入力②＋印刷'!I83,個人種目マスター!$A:$B,2,FALSE))</f>
        <v/>
      </c>
      <c r="V61" s="175" t="str">
        <f>IF('入力②＋印刷'!J83="","",'入力②＋印刷'!J83)</f>
        <v/>
      </c>
      <c r="W61" s="175"/>
      <c r="X61" s="175" t="str">
        <f t="shared" si="1"/>
        <v/>
      </c>
      <c r="Y61" s="2" t="str">
        <f>IF('入力②＋印刷'!K83="","",VLOOKUP('入力②＋印刷'!K83,個人種目マスター!$A:$B,2,FALSE))</f>
        <v/>
      </c>
      <c r="Z61" s="175" t="str">
        <f>IF('入力②＋印刷'!L83="","",'入力②＋印刷'!L83)</f>
        <v/>
      </c>
      <c r="AA61" s="175"/>
      <c r="AB61" s="175" t="str">
        <f t="shared" si="2"/>
        <v/>
      </c>
      <c r="AC61" s="2" t="str">
        <f>IF('入力②＋印刷'!M83="","",VLOOKUP('入力②＋印刷'!M83,リレー種目マスター!$A:$B,2,FALSE))</f>
        <v/>
      </c>
      <c r="AD61" s="175" t="str">
        <f>IF('入力②＋印刷'!N83="","",'入力②＋印刷'!N83)</f>
        <v/>
      </c>
      <c r="AE61" s="175"/>
      <c r="AF61" s="175" t="str">
        <f t="shared" si="3"/>
        <v/>
      </c>
    </row>
    <row r="62" spans="1:32">
      <c r="A62" s="2">
        <v>61</v>
      </c>
      <c r="B62" s="2" t="str">
        <f>IF('入力①'!$C$4="","",'入力①'!$C$4)</f>
        <v/>
      </c>
      <c r="C62" s="2" t="str">
        <f>IFERROR(IF('入力①'!$F$8="",IF('入力①'!$F$6="",'入力①'!$M$4,'入力①'!$F$6),'入力①'!$F$8),"")</f>
        <v/>
      </c>
      <c r="E62" s="2" t="str">
        <f>IF('入力①'!D72="","",'入力①'!D72)</f>
        <v/>
      </c>
      <c r="F62" s="2" t="str">
        <f>IF('入力①'!E72="","",'入力①'!E72)</f>
        <v/>
      </c>
      <c r="G62" s="2" t="str">
        <f>IF('入力①'!F72="","",'入力①'!F72)</f>
        <v/>
      </c>
      <c r="H62" s="2" t="str">
        <f>IF('入力①'!E72="","",'入力①'!E72)</f>
        <v/>
      </c>
      <c r="K62" s="2" t="str">
        <f>IF('入力①'!G72="","",IF('入力①'!G72="男",1,2))</f>
        <v/>
      </c>
      <c r="L62" s="2" t="str">
        <f>IF('入力①'!H72="","",'入力①'!H72)</f>
        <v/>
      </c>
      <c r="M62" s="2" t="str">
        <f>IF('入力①'!J72="","",'入力①'!J72)</f>
        <v/>
      </c>
      <c r="N62" s="2" t="str">
        <f>IF('入力①'!M72="","",'入力①'!M72)</f>
        <v/>
      </c>
      <c r="O62" s="2">
        <f>IFERROR(IF('入力①'!$C$4="",'入力①'!$E$6,'入力①'!$E$4),"")</f>
        <v>0</v>
      </c>
      <c r="P62" s="2" t="str">
        <f>IF('入力①'!I72="","","'"&amp;'入力①'!I72)</f>
        <v/>
      </c>
      <c r="Q62" s="2" t="str">
        <f>IF('入力②＋印刷'!G101="","",VLOOKUP('入力②＋印刷'!G101,個人種目マスター!$A:$B,2,FALSE))</f>
        <v/>
      </c>
      <c r="R62" s="175" t="str">
        <f>IF('入力②＋印刷'!H101="","",'入力②＋印刷'!H101)</f>
        <v/>
      </c>
      <c r="S62" s="175"/>
      <c r="T62" s="175" t="str">
        <f t="shared" si="0"/>
        <v/>
      </c>
      <c r="U62" s="2" t="str">
        <f>IF('入力②＋印刷'!I101="","",VLOOKUP('入力②＋印刷'!I101,個人種目マスター!$A:$B,2,FALSE))</f>
        <v/>
      </c>
      <c r="V62" s="175" t="str">
        <f>IF('入力②＋印刷'!J101="","",'入力②＋印刷'!J101)</f>
        <v/>
      </c>
      <c r="W62" s="175"/>
      <c r="X62" s="175" t="str">
        <f t="shared" si="1"/>
        <v/>
      </c>
      <c r="Y62" s="2" t="str">
        <f>IF('入力②＋印刷'!K101="","",VLOOKUP('入力②＋印刷'!K101,個人種目マスター!$A:$B,2,FALSE))</f>
        <v/>
      </c>
      <c r="Z62" s="175" t="str">
        <f>IF('入力②＋印刷'!L101="","",'入力②＋印刷'!L101)</f>
        <v/>
      </c>
      <c r="AA62" s="175"/>
      <c r="AB62" s="175" t="str">
        <f t="shared" si="2"/>
        <v/>
      </c>
      <c r="AC62" s="2" t="str">
        <f>IF('入力②＋印刷'!M101="","",VLOOKUP('入力②＋印刷'!M101,リレー種目マスター!$A:$B,2,FALSE))</f>
        <v/>
      </c>
      <c r="AD62" s="175" t="str">
        <f>IF('入力②＋印刷'!N101="","",'入力②＋印刷'!N101)</f>
        <v/>
      </c>
      <c r="AE62" s="175"/>
      <c r="AF62" s="175" t="str">
        <f t="shared" si="3"/>
        <v/>
      </c>
    </row>
    <row r="63" spans="1:32">
      <c r="A63" s="2">
        <v>62</v>
      </c>
      <c r="B63" s="2" t="str">
        <f>IF('入力①'!$C$4="","",'入力①'!$C$4)</f>
        <v/>
      </c>
      <c r="C63" s="2" t="str">
        <f>IFERROR(IF('入力①'!$F$8="",IF('入力①'!$F$6="",'入力①'!$M$4,'入力①'!$F$6),'入力①'!$F$8),"")</f>
        <v/>
      </c>
      <c r="E63" s="2" t="str">
        <f>IF('入力①'!D73="","",'入力①'!D73)</f>
        <v/>
      </c>
      <c r="F63" s="2" t="str">
        <f>IF('入力①'!E73="","",'入力①'!E73)</f>
        <v/>
      </c>
      <c r="G63" s="2" t="str">
        <f>IF('入力①'!F73="","",'入力①'!F73)</f>
        <v/>
      </c>
      <c r="H63" s="2" t="str">
        <f>IF('入力①'!E73="","",'入力①'!E73)</f>
        <v/>
      </c>
      <c r="K63" s="2" t="str">
        <f>IF('入力①'!G73="","",IF('入力①'!G73="男",1,2))</f>
        <v/>
      </c>
      <c r="L63" s="2" t="str">
        <f>IF('入力①'!H73="","",'入力①'!H73)</f>
        <v/>
      </c>
      <c r="M63" s="2" t="str">
        <f>IF('入力①'!J73="","",'入力①'!J73)</f>
        <v/>
      </c>
      <c r="N63" s="2" t="str">
        <f>IF('入力①'!M73="","",'入力①'!M73)</f>
        <v/>
      </c>
      <c r="O63" s="2">
        <f>IFERROR(IF('入力①'!$C$4="",'入力①'!$E$6,'入力①'!$E$4),"")</f>
        <v>0</v>
      </c>
      <c r="P63" s="2" t="str">
        <f>IF('入力①'!I73="","","'"&amp;'入力①'!I73)</f>
        <v/>
      </c>
      <c r="Q63" s="2" t="str">
        <f>IF('入力②＋印刷'!G102="","",VLOOKUP('入力②＋印刷'!G102,個人種目マスター!$A:$B,2,FALSE))</f>
        <v/>
      </c>
      <c r="R63" s="175" t="str">
        <f>IF('入力②＋印刷'!H102="","",'入力②＋印刷'!H102)</f>
        <v/>
      </c>
      <c r="S63" s="175"/>
      <c r="T63" s="175" t="str">
        <f t="shared" si="0"/>
        <v/>
      </c>
      <c r="U63" s="2" t="str">
        <f>IF('入力②＋印刷'!I102="","",VLOOKUP('入力②＋印刷'!I102,個人種目マスター!$A:$B,2,FALSE))</f>
        <v/>
      </c>
      <c r="V63" s="175" t="str">
        <f>IF('入力②＋印刷'!J102="","",'入力②＋印刷'!J102)</f>
        <v/>
      </c>
      <c r="W63" s="175"/>
      <c r="X63" s="175" t="str">
        <f t="shared" si="1"/>
        <v/>
      </c>
      <c r="Y63" s="2" t="str">
        <f>IF('入力②＋印刷'!K102="","",VLOOKUP('入力②＋印刷'!K102,個人種目マスター!$A:$B,2,FALSE))</f>
        <v/>
      </c>
      <c r="Z63" s="175" t="str">
        <f>IF('入力②＋印刷'!L102="","",'入力②＋印刷'!L102)</f>
        <v/>
      </c>
      <c r="AA63" s="175"/>
      <c r="AB63" s="175" t="str">
        <f t="shared" si="2"/>
        <v/>
      </c>
      <c r="AC63" s="2" t="str">
        <f>IF('入力②＋印刷'!M102="","",VLOOKUP('入力②＋印刷'!M102,リレー種目マスター!$A:$B,2,FALSE))</f>
        <v/>
      </c>
      <c r="AD63" s="175" t="str">
        <f>IF('入力②＋印刷'!N102="","",'入力②＋印刷'!N102)</f>
        <v/>
      </c>
      <c r="AE63" s="175"/>
      <c r="AF63" s="175" t="str">
        <f t="shared" si="3"/>
        <v/>
      </c>
    </row>
    <row r="64" spans="1:32">
      <c r="A64" s="2">
        <v>63</v>
      </c>
      <c r="B64" s="2" t="str">
        <f>IF('入力①'!$C$4="","",'入力①'!$C$4)</f>
        <v/>
      </c>
      <c r="C64" s="2" t="str">
        <f>IFERROR(IF('入力①'!$F$8="",IF('入力①'!$F$6="",'入力①'!$M$4,'入力①'!$F$6),'入力①'!$F$8),"")</f>
        <v/>
      </c>
      <c r="E64" s="2" t="str">
        <f>IF('入力①'!D74="","",'入力①'!D74)</f>
        <v/>
      </c>
      <c r="F64" s="2" t="str">
        <f>IF('入力①'!E74="","",'入力①'!E74)</f>
        <v/>
      </c>
      <c r="G64" s="2" t="str">
        <f>IF('入力①'!F74="","",'入力①'!F74)</f>
        <v/>
      </c>
      <c r="H64" s="2" t="str">
        <f>IF('入力①'!E74="","",'入力①'!E74)</f>
        <v/>
      </c>
      <c r="K64" s="2" t="str">
        <f>IF('入力①'!G74="","",IF('入力①'!G74="男",1,2))</f>
        <v/>
      </c>
      <c r="L64" s="2" t="str">
        <f>IF('入力①'!H74="","",'入力①'!H74)</f>
        <v/>
      </c>
      <c r="M64" s="2" t="str">
        <f>IF('入力①'!J74="","",'入力①'!J74)</f>
        <v/>
      </c>
      <c r="N64" s="2" t="str">
        <f>IF('入力①'!M74="","",'入力①'!M74)</f>
        <v/>
      </c>
      <c r="O64" s="2">
        <f>IFERROR(IF('入力①'!$C$4="",'入力①'!$E$6,'入力①'!$E$4),"")</f>
        <v>0</v>
      </c>
      <c r="P64" s="2" t="str">
        <f>IF('入力①'!I74="","","'"&amp;'入力①'!I74)</f>
        <v/>
      </c>
      <c r="Q64" s="2" t="str">
        <f>IF('入力②＋印刷'!G103="","",VLOOKUP('入力②＋印刷'!G103,個人種目マスター!$A:$B,2,FALSE))</f>
        <v/>
      </c>
      <c r="R64" s="175" t="str">
        <f>IF('入力②＋印刷'!H103="","",'入力②＋印刷'!H103)</f>
        <v/>
      </c>
      <c r="S64" s="175"/>
      <c r="T64" s="175" t="str">
        <f t="shared" si="0"/>
        <v/>
      </c>
      <c r="U64" s="2" t="str">
        <f>IF('入力②＋印刷'!I103="","",VLOOKUP('入力②＋印刷'!I103,個人種目マスター!$A:$B,2,FALSE))</f>
        <v/>
      </c>
      <c r="V64" s="175" t="str">
        <f>IF('入力②＋印刷'!J103="","",'入力②＋印刷'!J103)</f>
        <v/>
      </c>
      <c r="W64" s="175"/>
      <c r="X64" s="175" t="str">
        <f t="shared" si="1"/>
        <v/>
      </c>
      <c r="Y64" s="2" t="str">
        <f>IF('入力②＋印刷'!K103="","",VLOOKUP('入力②＋印刷'!K103,個人種目マスター!$A:$B,2,FALSE))</f>
        <v/>
      </c>
      <c r="Z64" s="175" t="str">
        <f>IF('入力②＋印刷'!L103="","",'入力②＋印刷'!L103)</f>
        <v/>
      </c>
      <c r="AA64" s="175"/>
      <c r="AB64" s="175" t="str">
        <f t="shared" si="2"/>
        <v/>
      </c>
      <c r="AC64" s="2" t="str">
        <f>IF('入力②＋印刷'!M103="","",VLOOKUP('入力②＋印刷'!M103,リレー種目マスター!$A:$B,2,FALSE))</f>
        <v/>
      </c>
      <c r="AD64" s="175" t="str">
        <f>IF('入力②＋印刷'!N103="","",'入力②＋印刷'!N103)</f>
        <v/>
      </c>
      <c r="AE64" s="175"/>
      <c r="AF64" s="175" t="str">
        <f t="shared" si="3"/>
        <v/>
      </c>
    </row>
    <row r="65" spans="1:32">
      <c r="A65" s="2">
        <v>64</v>
      </c>
      <c r="B65" s="2" t="str">
        <f>IF('入力①'!$C$4="","",'入力①'!$C$4)</f>
        <v/>
      </c>
      <c r="C65" s="2" t="str">
        <f>IFERROR(IF('入力①'!$F$8="",IF('入力①'!$F$6="",'入力①'!$M$4,'入力①'!$F$6),'入力①'!$F$8),"")</f>
        <v/>
      </c>
      <c r="E65" s="2" t="str">
        <f>IF('入力①'!D75="","",'入力①'!D75)</f>
        <v/>
      </c>
      <c r="F65" s="2" t="str">
        <f>IF('入力①'!E75="","",'入力①'!E75)</f>
        <v/>
      </c>
      <c r="G65" s="2" t="str">
        <f>IF('入力①'!F75="","",'入力①'!F75)</f>
        <v/>
      </c>
      <c r="H65" s="2" t="str">
        <f>IF('入力①'!E75="","",'入力①'!E75)</f>
        <v/>
      </c>
      <c r="K65" s="2" t="str">
        <f>IF('入力①'!G75="","",IF('入力①'!G75="男",1,2))</f>
        <v/>
      </c>
      <c r="L65" s="2" t="str">
        <f>IF('入力①'!H75="","",'入力①'!H75)</f>
        <v/>
      </c>
      <c r="M65" s="2" t="str">
        <f>IF('入力①'!J75="","",'入力①'!J75)</f>
        <v/>
      </c>
      <c r="N65" s="2" t="str">
        <f>IF('入力①'!M75="","",'入力①'!M75)</f>
        <v/>
      </c>
      <c r="O65" s="2">
        <f>IFERROR(IF('入力①'!$C$4="",'入力①'!$E$6,'入力①'!$E$4),"")</f>
        <v>0</v>
      </c>
      <c r="P65" s="2" t="str">
        <f>IF('入力①'!I75="","","'"&amp;'入力①'!I75)</f>
        <v/>
      </c>
      <c r="Q65" s="2" t="str">
        <f>IF('入力②＋印刷'!G104="","",VLOOKUP('入力②＋印刷'!G104,個人種目マスター!$A:$B,2,FALSE))</f>
        <v/>
      </c>
      <c r="R65" s="175" t="str">
        <f>IF('入力②＋印刷'!H104="","",'入力②＋印刷'!H104)</f>
        <v/>
      </c>
      <c r="S65" s="175"/>
      <c r="T65" s="175" t="str">
        <f t="shared" si="0"/>
        <v/>
      </c>
      <c r="U65" s="2" t="str">
        <f>IF('入力②＋印刷'!I104="","",VLOOKUP('入力②＋印刷'!I104,個人種目マスター!$A:$B,2,FALSE))</f>
        <v/>
      </c>
      <c r="V65" s="175" t="str">
        <f>IF('入力②＋印刷'!J104="","",'入力②＋印刷'!J104)</f>
        <v/>
      </c>
      <c r="W65" s="175"/>
      <c r="X65" s="175" t="str">
        <f t="shared" si="1"/>
        <v/>
      </c>
      <c r="Y65" s="2" t="str">
        <f>IF('入力②＋印刷'!K104="","",VLOOKUP('入力②＋印刷'!K104,個人種目マスター!$A:$B,2,FALSE))</f>
        <v/>
      </c>
      <c r="Z65" s="175" t="str">
        <f>IF('入力②＋印刷'!L104="","",'入力②＋印刷'!L104)</f>
        <v/>
      </c>
      <c r="AA65" s="175"/>
      <c r="AB65" s="175" t="str">
        <f t="shared" si="2"/>
        <v/>
      </c>
      <c r="AC65" s="2" t="str">
        <f>IF('入力②＋印刷'!M104="","",VLOOKUP('入力②＋印刷'!M104,リレー種目マスター!$A:$B,2,FALSE))</f>
        <v/>
      </c>
      <c r="AD65" s="175" t="str">
        <f>IF('入力②＋印刷'!N104="","",'入力②＋印刷'!N104)</f>
        <v/>
      </c>
      <c r="AE65" s="175"/>
      <c r="AF65" s="175" t="str">
        <f t="shared" si="3"/>
        <v/>
      </c>
    </row>
    <row r="66" spans="1:32">
      <c r="A66" s="2">
        <v>65</v>
      </c>
      <c r="B66" s="2" t="str">
        <f>IF('入力①'!$C$4="","",'入力①'!$C$4)</f>
        <v/>
      </c>
      <c r="C66" s="2" t="str">
        <f>IFERROR(IF('入力①'!$F$8="",IF('入力①'!$F$6="",'入力①'!$M$4,'入力①'!$F$6),'入力①'!$F$8),"")</f>
        <v/>
      </c>
      <c r="E66" s="2" t="str">
        <f>IF('入力①'!D76="","",'入力①'!D76)</f>
        <v/>
      </c>
      <c r="F66" s="2" t="str">
        <f>IF('入力①'!E76="","",'入力①'!E76)</f>
        <v/>
      </c>
      <c r="G66" s="2" t="str">
        <f>IF('入力①'!F76="","",'入力①'!F76)</f>
        <v/>
      </c>
      <c r="H66" s="2" t="str">
        <f>IF('入力①'!E76="","",'入力①'!E76)</f>
        <v/>
      </c>
      <c r="K66" s="2" t="str">
        <f>IF('入力①'!G76="","",IF('入力①'!G76="男",1,2))</f>
        <v/>
      </c>
      <c r="L66" s="2" t="str">
        <f>IF('入力①'!H76="","",'入力①'!H76)</f>
        <v/>
      </c>
      <c r="M66" s="2" t="str">
        <f>IF('入力①'!J76="","",'入力①'!J76)</f>
        <v/>
      </c>
      <c r="N66" s="2" t="str">
        <f>IF('入力①'!M76="","",'入力①'!M76)</f>
        <v/>
      </c>
      <c r="O66" s="2">
        <f>IFERROR(IF('入力①'!$C$4="",'入力①'!$E$6,'入力①'!$E$4),"")</f>
        <v>0</v>
      </c>
      <c r="P66" s="2" t="str">
        <f>IF('入力①'!I76="","","'"&amp;'入力①'!I76)</f>
        <v/>
      </c>
      <c r="Q66" s="2" t="str">
        <f>IF('入力②＋印刷'!G105="","",VLOOKUP('入力②＋印刷'!G105,個人種目マスター!$A:$B,2,FALSE))</f>
        <v/>
      </c>
      <c r="R66" s="175" t="str">
        <f>IF('入力②＋印刷'!H105="","",'入力②＋印刷'!H105)</f>
        <v/>
      </c>
      <c r="S66" s="175"/>
      <c r="T66" s="175" t="str">
        <f t="shared" ref="T66:T91" si="4">IF(R66="","",2)</f>
        <v/>
      </c>
      <c r="U66" s="2" t="str">
        <f>IF('入力②＋印刷'!I105="","",VLOOKUP('入力②＋印刷'!I105,個人種目マスター!$A:$B,2,FALSE))</f>
        <v/>
      </c>
      <c r="V66" s="175" t="str">
        <f>IF('入力②＋印刷'!J105="","",'入力②＋印刷'!J105)</f>
        <v/>
      </c>
      <c r="W66" s="175"/>
      <c r="X66" s="175" t="str">
        <f t="shared" ref="X66:X91" si="5">IF(V66="","",2)</f>
        <v/>
      </c>
      <c r="Y66" s="2" t="str">
        <f>IF('入力②＋印刷'!K105="","",VLOOKUP('入力②＋印刷'!K105,個人種目マスター!$A:$B,2,FALSE))</f>
        <v/>
      </c>
      <c r="Z66" s="175" t="str">
        <f>IF('入力②＋印刷'!L105="","",'入力②＋印刷'!L105)</f>
        <v/>
      </c>
      <c r="AA66" s="175"/>
      <c r="AB66" s="175" t="str">
        <f t="shared" ref="AB66:AB91" si="6">IF(Z66="","",2)</f>
        <v/>
      </c>
      <c r="AC66" s="2" t="str">
        <f>IF('入力②＋印刷'!M105="","",VLOOKUP('入力②＋印刷'!M105,リレー種目マスター!$A:$B,2,FALSE))</f>
        <v/>
      </c>
      <c r="AD66" s="175" t="str">
        <f>IF('入力②＋印刷'!N105="","",'入力②＋印刷'!N105)</f>
        <v/>
      </c>
      <c r="AE66" s="175"/>
      <c r="AF66" s="175" t="str">
        <f t="shared" ref="AF66:AF91" si="7">IF(AD66="","",2)</f>
        <v/>
      </c>
    </row>
    <row r="67" spans="1:32">
      <c r="A67" s="2">
        <v>66</v>
      </c>
      <c r="B67" s="2" t="str">
        <f>IF('入力①'!$C$4="","",'入力①'!$C$4)</f>
        <v/>
      </c>
      <c r="C67" s="2" t="str">
        <f>IFERROR(IF('入力①'!$F$8="",IF('入力①'!$F$6="",'入力①'!$M$4,'入力①'!$F$6),'入力①'!$F$8),"")</f>
        <v/>
      </c>
      <c r="E67" s="2" t="str">
        <f>IF('入力①'!D77="","",'入力①'!D77)</f>
        <v/>
      </c>
      <c r="F67" s="2" t="str">
        <f>IF('入力①'!E77="","",'入力①'!E77)</f>
        <v/>
      </c>
      <c r="G67" s="2" t="str">
        <f>IF('入力①'!F77="","",'入力①'!F77)</f>
        <v/>
      </c>
      <c r="H67" s="2" t="str">
        <f>IF('入力①'!E77="","",'入力①'!E77)</f>
        <v/>
      </c>
      <c r="K67" s="2" t="str">
        <f>IF('入力①'!G77="","",IF('入力①'!G77="男",1,2))</f>
        <v/>
      </c>
      <c r="L67" s="2" t="str">
        <f>IF('入力①'!H77="","",'入力①'!H77)</f>
        <v/>
      </c>
      <c r="M67" s="2" t="str">
        <f>IF('入力①'!J77="","",'入力①'!J77)</f>
        <v/>
      </c>
      <c r="N67" s="2" t="str">
        <f>IF('入力①'!M77="","",'入力①'!M77)</f>
        <v/>
      </c>
      <c r="O67" s="2">
        <f>IFERROR(IF('入力①'!$C$4="",'入力①'!$E$6,'入力①'!$E$4),"")</f>
        <v>0</v>
      </c>
      <c r="P67" s="2" t="str">
        <f>IF('入力①'!I77="","","'"&amp;'入力①'!I77)</f>
        <v/>
      </c>
      <c r="Q67" s="2" t="str">
        <f>IF('入力②＋印刷'!G106="","",VLOOKUP('入力②＋印刷'!G106,個人種目マスター!$A:$B,2,FALSE))</f>
        <v/>
      </c>
      <c r="R67" s="175" t="str">
        <f>IF('入力②＋印刷'!H106="","",'入力②＋印刷'!H106)</f>
        <v/>
      </c>
      <c r="S67" s="175"/>
      <c r="T67" s="175" t="str">
        <f t="shared" si="4"/>
        <v/>
      </c>
      <c r="U67" s="2" t="str">
        <f>IF('入力②＋印刷'!I106="","",VLOOKUP('入力②＋印刷'!I106,個人種目マスター!$A:$B,2,FALSE))</f>
        <v/>
      </c>
      <c r="V67" s="175" t="str">
        <f>IF('入力②＋印刷'!J106="","",'入力②＋印刷'!J106)</f>
        <v/>
      </c>
      <c r="W67" s="175"/>
      <c r="X67" s="175" t="str">
        <f t="shared" si="5"/>
        <v/>
      </c>
      <c r="Y67" s="2" t="str">
        <f>IF('入力②＋印刷'!K106="","",VLOOKUP('入力②＋印刷'!K106,個人種目マスター!$A:$B,2,FALSE))</f>
        <v/>
      </c>
      <c r="Z67" s="175" t="str">
        <f>IF('入力②＋印刷'!L106="","",'入力②＋印刷'!L106)</f>
        <v/>
      </c>
      <c r="AA67" s="175"/>
      <c r="AB67" s="175" t="str">
        <f t="shared" si="6"/>
        <v/>
      </c>
      <c r="AC67" s="2" t="str">
        <f>IF('入力②＋印刷'!M106="","",VLOOKUP('入力②＋印刷'!M106,リレー種目マスター!$A:$B,2,FALSE))</f>
        <v/>
      </c>
      <c r="AD67" s="175" t="str">
        <f>IF('入力②＋印刷'!N106="","",'入力②＋印刷'!N106)</f>
        <v/>
      </c>
      <c r="AE67" s="175"/>
      <c r="AF67" s="175" t="str">
        <f t="shared" si="7"/>
        <v/>
      </c>
    </row>
    <row r="68" spans="1:32">
      <c r="A68" s="2">
        <v>67</v>
      </c>
      <c r="B68" s="2" t="str">
        <f>IF('入力①'!$C$4="","",'入力①'!$C$4)</f>
        <v/>
      </c>
      <c r="C68" s="2" t="str">
        <f>IFERROR(IF('入力①'!$F$8="",IF('入力①'!$F$6="",'入力①'!$M$4,'入力①'!$F$6),'入力①'!$F$8),"")</f>
        <v/>
      </c>
      <c r="E68" s="2" t="str">
        <f>IF('入力①'!D78="","",'入力①'!D78)</f>
        <v/>
      </c>
      <c r="F68" s="2" t="str">
        <f>IF('入力①'!E78="","",'入力①'!E78)</f>
        <v/>
      </c>
      <c r="G68" s="2" t="str">
        <f>IF('入力①'!F78="","",'入力①'!F78)</f>
        <v/>
      </c>
      <c r="H68" s="2" t="str">
        <f>IF('入力①'!E78="","",'入力①'!E78)</f>
        <v/>
      </c>
      <c r="K68" s="2" t="str">
        <f>IF('入力①'!G78="","",IF('入力①'!G78="男",1,2))</f>
        <v/>
      </c>
      <c r="L68" s="2" t="str">
        <f>IF('入力①'!H78="","",'入力①'!H78)</f>
        <v/>
      </c>
      <c r="M68" s="2" t="str">
        <f>IF('入力①'!J78="","",'入力①'!J78)</f>
        <v/>
      </c>
      <c r="N68" s="2" t="str">
        <f>IF('入力①'!M78="","",'入力①'!M78)</f>
        <v/>
      </c>
      <c r="O68" s="2">
        <f>IFERROR(IF('入力①'!$C$4="",'入力①'!$E$6,'入力①'!$E$4),"")</f>
        <v>0</v>
      </c>
      <c r="P68" s="2" t="str">
        <f>IF('入力①'!I78="","","'"&amp;'入力①'!I78)</f>
        <v/>
      </c>
      <c r="Q68" s="2" t="str">
        <f>IF('入力②＋印刷'!G107="","",VLOOKUP('入力②＋印刷'!G107,個人種目マスター!$A:$B,2,FALSE))</f>
        <v/>
      </c>
      <c r="R68" s="175" t="str">
        <f>IF('入力②＋印刷'!H107="","",'入力②＋印刷'!H107)</f>
        <v/>
      </c>
      <c r="S68" s="175"/>
      <c r="T68" s="175" t="str">
        <f t="shared" si="4"/>
        <v/>
      </c>
      <c r="U68" s="2" t="str">
        <f>IF('入力②＋印刷'!I107="","",VLOOKUP('入力②＋印刷'!I107,個人種目マスター!$A:$B,2,FALSE))</f>
        <v/>
      </c>
      <c r="V68" s="175" t="str">
        <f>IF('入力②＋印刷'!J107="","",'入力②＋印刷'!J107)</f>
        <v/>
      </c>
      <c r="W68" s="175"/>
      <c r="X68" s="175" t="str">
        <f t="shared" si="5"/>
        <v/>
      </c>
      <c r="Y68" s="2" t="str">
        <f>IF('入力②＋印刷'!K107="","",VLOOKUP('入力②＋印刷'!K107,個人種目マスター!$A:$B,2,FALSE))</f>
        <v/>
      </c>
      <c r="Z68" s="175" t="str">
        <f>IF('入力②＋印刷'!L107="","",'入力②＋印刷'!L107)</f>
        <v/>
      </c>
      <c r="AA68" s="175"/>
      <c r="AB68" s="175" t="str">
        <f t="shared" si="6"/>
        <v/>
      </c>
      <c r="AC68" s="2" t="str">
        <f>IF('入力②＋印刷'!M107="","",VLOOKUP('入力②＋印刷'!M107,リレー種目マスター!$A:$B,2,FALSE))</f>
        <v/>
      </c>
      <c r="AD68" s="175" t="str">
        <f>IF('入力②＋印刷'!N107="","",'入力②＋印刷'!N107)</f>
        <v/>
      </c>
      <c r="AE68" s="175"/>
      <c r="AF68" s="175" t="str">
        <f t="shared" si="7"/>
        <v/>
      </c>
    </row>
    <row r="69" spans="1:32">
      <c r="A69" s="2">
        <v>68</v>
      </c>
      <c r="B69" s="2" t="str">
        <f>IF('入力①'!$C$4="","",'入力①'!$C$4)</f>
        <v/>
      </c>
      <c r="C69" s="2" t="str">
        <f>IFERROR(IF('入力①'!$F$8="",IF('入力①'!$F$6="",'入力①'!$M$4,'入力①'!$F$6),'入力①'!$F$8),"")</f>
        <v/>
      </c>
      <c r="E69" s="2" t="str">
        <f>IF('入力①'!D79="","",'入力①'!D79)</f>
        <v/>
      </c>
      <c r="F69" s="2" t="str">
        <f>IF('入力①'!E79="","",'入力①'!E79)</f>
        <v/>
      </c>
      <c r="G69" s="2" t="str">
        <f>IF('入力①'!F79="","",'入力①'!F79)</f>
        <v/>
      </c>
      <c r="H69" s="2" t="str">
        <f>IF('入力①'!E79="","",'入力①'!E79)</f>
        <v/>
      </c>
      <c r="K69" s="2" t="str">
        <f>IF('入力①'!G79="","",IF('入力①'!G79="男",1,2))</f>
        <v/>
      </c>
      <c r="L69" s="2" t="str">
        <f>IF('入力①'!H79="","",'入力①'!H79)</f>
        <v/>
      </c>
      <c r="M69" s="2" t="str">
        <f>IF('入力①'!J79="","",'入力①'!J79)</f>
        <v/>
      </c>
      <c r="N69" s="2" t="str">
        <f>IF('入力①'!M79="","",'入力①'!M79)</f>
        <v/>
      </c>
      <c r="O69" s="2">
        <f>IFERROR(IF('入力①'!$C$4="",'入力①'!$E$6,'入力①'!$E$4),"")</f>
        <v>0</v>
      </c>
      <c r="P69" s="2" t="str">
        <f>IF('入力①'!I79="","","'"&amp;'入力①'!I79)</f>
        <v/>
      </c>
      <c r="Q69" s="2" t="str">
        <f>IF('入力②＋印刷'!G108="","",VLOOKUP('入力②＋印刷'!G108,個人種目マスター!$A:$B,2,FALSE))</f>
        <v/>
      </c>
      <c r="R69" s="175" t="str">
        <f>IF('入力②＋印刷'!H108="","",'入力②＋印刷'!H108)</f>
        <v/>
      </c>
      <c r="S69" s="175"/>
      <c r="T69" s="175" t="str">
        <f t="shared" si="4"/>
        <v/>
      </c>
      <c r="U69" s="2" t="str">
        <f>IF('入力②＋印刷'!I108="","",VLOOKUP('入力②＋印刷'!I108,個人種目マスター!$A:$B,2,FALSE))</f>
        <v/>
      </c>
      <c r="V69" s="175" t="str">
        <f>IF('入力②＋印刷'!J108="","",'入力②＋印刷'!J108)</f>
        <v/>
      </c>
      <c r="W69" s="175"/>
      <c r="X69" s="175" t="str">
        <f t="shared" si="5"/>
        <v/>
      </c>
      <c r="Y69" s="2" t="str">
        <f>IF('入力②＋印刷'!K108="","",VLOOKUP('入力②＋印刷'!K108,個人種目マスター!$A:$B,2,FALSE))</f>
        <v/>
      </c>
      <c r="Z69" s="175" t="str">
        <f>IF('入力②＋印刷'!L108="","",'入力②＋印刷'!L108)</f>
        <v/>
      </c>
      <c r="AA69" s="175"/>
      <c r="AB69" s="175" t="str">
        <f t="shared" si="6"/>
        <v/>
      </c>
      <c r="AC69" s="2" t="str">
        <f>IF('入力②＋印刷'!M108="","",VLOOKUP('入力②＋印刷'!M108,リレー種目マスター!$A:$B,2,FALSE))</f>
        <v/>
      </c>
      <c r="AD69" s="175" t="str">
        <f>IF('入力②＋印刷'!N108="","",'入力②＋印刷'!N108)</f>
        <v/>
      </c>
      <c r="AE69" s="175"/>
      <c r="AF69" s="175" t="str">
        <f t="shared" si="7"/>
        <v/>
      </c>
    </row>
    <row r="70" spans="1:32">
      <c r="A70" s="2">
        <v>69</v>
      </c>
      <c r="B70" s="2" t="str">
        <f>IF('入力①'!$C$4="","",'入力①'!$C$4)</f>
        <v/>
      </c>
      <c r="C70" s="2" t="str">
        <f>IFERROR(IF('入力①'!$F$8="",IF('入力①'!$F$6="",'入力①'!$M$4,'入力①'!$F$6),'入力①'!$F$8),"")</f>
        <v/>
      </c>
      <c r="E70" s="2" t="str">
        <f>IF('入力①'!D80="","",'入力①'!D80)</f>
        <v/>
      </c>
      <c r="F70" s="2" t="str">
        <f>IF('入力①'!E80="","",'入力①'!E80)</f>
        <v/>
      </c>
      <c r="G70" s="2" t="str">
        <f>IF('入力①'!F80="","",'入力①'!F80)</f>
        <v/>
      </c>
      <c r="H70" s="2" t="str">
        <f>IF('入力①'!E80="","",'入力①'!E80)</f>
        <v/>
      </c>
      <c r="K70" s="2" t="str">
        <f>IF('入力①'!G80="","",IF('入力①'!G80="男",1,2))</f>
        <v/>
      </c>
      <c r="L70" s="2" t="str">
        <f>IF('入力①'!H80="","",'入力①'!H80)</f>
        <v/>
      </c>
      <c r="M70" s="2" t="str">
        <f>IF('入力①'!J80="","",'入力①'!J80)</f>
        <v/>
      </c>
      <c r="N70" s="2" t="str">
        <f>IF('入力①'!M80="","",'入力①'!M80)</f>
        <v/>
      </c>
      <c r="O70" s="2">
        <f>IFERROR(IF('入力①'!$C$4="",'入力①'!$E$6,'入力①'!$E$4),"")</f>
        <v>0</v>
      </c>
      <c r="P70" s="2" t="str">
        <f>IF('入力①'!I80="","","'"&amp;'入力①'!I80)</f>
        <v/>
      </c>
      <c r="Q70" s="2" t="str">
        <f>IF('入力②＋印刷'!G109="","",VLOOKUP('入力②＋印刷'!G109,個人種目マスター!$A:$B,2,FALSE))</f>
        <v/>
      </c>
      <c r="R70" s="175" t="str">
        <f>IF('入力②＋印刷'!H109="","",'入力②＋印刷'!H109)</f>
        <v/>
      </c>
      <c r="S70" s="175"/>
      <c r="T70" s="175" t="str">
        <f t="shared" si="4"/>
        <v/>
      </c>
      <c r="U70" s="2" t="str">
        <f>IF('入力②＋印刷'!I109="","",VLOOKUP('入力②＋印刷'!I109,個人種目マスター!$A:$B,2,FALSE))</f>
        <v/>
      </c>
      <c r="V70" s="175" t="str">
        <f>IF('入力②＋印刷'!J109="","",'入力②＋印刷'!J109)</f>
        <v/>
      </c>
      <c r="W70" s="175"/>
      <c r="X70" s="175" t="str">
        <f t="shared" si="5"/>
        <v/>
      </c>
      <c r="Y70" s="2" t="str">
        <f>IF('入力②＋印刷'!K109="","",VLOOKUP('入力②＋印刷'!K109,個人種目マスター!$A:$B,2,FALSE))</f>
        <v/>
      </c>
      <c r="Z70" s="175" t="str">
        <f>IF('入力②＋印刷'!L109="","",'入力②＋印刷'!L109)</f>
        <v/>
      </c>
      <c r="AA70" s="175"/>
      <c r="AB70" s="175" t="str">
        <f t="shared" si="6"/>
        <v/>
      </c>
      <c r="AC70" s="2" t="str">
        <f>IF('入力②＋印刷'!M109="","",VLOOKUP('入力②＋印刷'!M109,リレー種目マスター!$A:$B,2,FALSE))</f>
        <v/>
      </c>
      <c r="AD70" s="175" t="str">
        <f>IF('入力②＋印刷'!N109="","",'入力②＋印刷'!N109)</f>
        <v/>
      </c>
      <c r="AE70" s="175"/>
      <c r="AF70" s="175" t="str">
        <f t="shared" si="7"/>
        <v/>
      </c>
    </row>
    <row r="71" spans="1:32">
      <c r="A71" s="2">
        <v>70</v>
      </c>
      <c r="B71" s="2" t="str">
        <f>IF('入力①'!$C$4="","",'入力①'!$C$4)</f>
        <v/>
      </c>
      <c r="C71" s="2" t="str">
        <f>IFERROR(IF('入力①'!$F$8="",IF('入力①'!$F$6="",'入力①'!$M$4,'入力①'!$F$6),'入力①'!$F$8),"")</f>
        <v/>
      </c>
      <c r="E71" s="2" t="str">
        <f>IF('入力①'!D81="","",'入力①'!D81)</f>
        <v/>
      </c>
      <c r="F71" s="2" t="str">
        <f>IF('入力①'!E81="","",'入力①'!E81)</f>
        <v/>
      </c>
      <c r="G71" s="2" t="str">
        <f>IF('入力①'!F81="","",'入力①'!F81)</f>
        <v/>
      </c>
      <c r="H71" s="2" t="str">
        <f>IF('入力①'!E81="","",'入力①'!E81)</f>
        <v/>
      </c>
      <c r="K71" s="2" t="str">
        <f>IF('入力①'!G81="","",IF('入力①'!G81="男",1,2))</f>
        <v/>
      </c>
      <c r="L71" s="2" t="str">
        <f>IF('入力①'!H81="","",'入力①'!H81)</f>
        <v/>
      </c>
      <c r="M71" s="2" t="str">
        <f>IF('入力①'!J81="","",'入力①'!J81)</f>
        <v/>
      </c>
      <c r="N71" s="2" t="str">
        <f>IF('入力①'!M81="","",'入力①'!M81)</f>
        <v/>
      </c>
      <c r="O71" s="2">
        <f>IFERROR(IF('入力①'!$C$4="",'入力①'!$E$6,'入力①'!$E$4),"")</f>
        <v>0</v>
      </c>
      <c r="P71" s="2" t="str">
        <f>IF('入力①'!I81="","","'"&amp;'入力①'!I81)</f>
        <v/>
      </c>
      <c r="Q71" s="2" t="str">
        <f>IF('入力②＋印刷'!G110="","",VLOOKUP('入力②＋印刷'!G110,個人種目マスター!$A:$B,2,FALSE))</f>
        <v/>
      </c>
      <c r="R71" s="175" t="str">
        <f>IF('入力②＋印刷'!H110="","",'入力②＋印刷'!H110)</f>
        <v/>
      </c>
      <c r="S71" s="175"/>
      <c r="T71" s="175" t="str">
        <f t="shared" si="4"/>
        <v/>
      </c>
      <c r="U71" s="2" t="str">
        <f>IF('入力②＋印刷'!I110="","",VLOOKUP('入力②＋印刷'!I110,個人種目マスター!$A:$B,2,FALSE))</f>
        <v/>
      </c>
      <c r="V71" s="175" t="str">
        <f>IF('入力②＋印刷'!J110="","",'入力②＋印刷'!J110)</f>
        <v/>
      </c>
      <c r="W71" s="175"/>
      <c r="X71" s="175" t="str">
        <f t="shared" si="5"/>
        <v/>
      </c>
      <c r="Y71" s="2" t="str">
        <f>IF('入力②＋印刷'!K110="","",VLOOKUP('入力②＋印刷'!K110,個人種目マスター!$A:$B,2,FALSE))</f>
        <v/>
      </c>
      <c r="Z71" s="175" t="str">
        <f>IF('入力②＋印刷'!L110="","",'入力②＋印刷'!L110)</f>
        <v/>
      </c>
      <c r="AA71" s="175"/>
      <c r="AB71" s="175" t="str">
        <f t="shared" si="6"/>
        <v/>
      </c>
      <c r="AC71" s="2" t="str">
        <f>IF('入力②＋印刷'!M110="","",VLOOKUP('入力②＋印刷'!M110,リレー種目マスター!$A:$B,2,FALSE))</f>
        <v/>
      </c>
      <c r="AD71" s="175" t="str">
        <f>IF('入力②＋印刷'!N110="","",'入力②＋印刷'!N110)</f>
        <v/>
      </c>
      <c r="AE71" s="175"/>
      <c r="AF71" s="175" t="str">
        <f t="shared" si="7"/>
        <v/>
      </c>
    </row>
    <row r="72" spans="1:32">
      <c r="A72" s="2">
        <v>71</v>
      </c>
      <c r="B72" s="2" t="str">
        <f>IF('入力①'!$C$4="","",'入力①'!$C$4)</f>
        <v/>
      </c>
      <c r="C72" s="2" t="str">
        <f>IFERROR(IF('入力①'!$F$8="",IF('入力①'!$F$6="",'入力①'!$M$4,'入力①'!$F$6),'入力①'!$F$8),"")</f>
        <v/>
      </c>
      <c r="E72" s="2" t="str">
        <f>IF('入力①'!D82="","",'入力①'!D82)</f>
        <v/>
      </c>
      <c r="F72" s="2" t="str">
        <f>IF('入力①'!E82="","",'入力①'!E82)</f>
        <v/>
      </c>
      <c r="G72" s="2" t="str">
        <f>IF('入力①'!F82="","",'入力①'!F82)</f>
        <v/>
      </c>
      <c r="H72" s="2" t="str">
        <f>IF('入力①'!E82="","",'入力①'!E82)</f>
        <v/>
      </c>
      <c r="K72" s="2" t="str">
        <f>IF('入力①'!G82="","",IF('入力①'!G82="男",1,2))</f>
        <v/>
      </c>
      <c r="L72" s="2" t="str">
        <f>IF('入力①'!H82="","",'入力①'!H82)</f>
        <v/>
      </c>
      <c r="M72" s="2" t="str">
        <f>IF('入力①'!J82="","",'入力①'!J82)</f>
        <v/>
      </c>
      <c r="N72" s="2" t="str">
        <f>IF('入力①'!M82="","",'入力①'!M82)</f>
        <v/>
      </c>
      <c r="O72" s="2">
        <f>IFERROR(IF('入力①'!$C$4="",'入力①'!$E$6,'入力①'!$E$4),"")</f>
        <v>0</v>
      </c>
      <c r="P72" s="2" t="str">
        <f>IF('入力①'!I82="","","'"&amp;'入力①'!I82)</f>
        <v/>
      </c>
      <c r="Q72" s="2" t="str">
        <f>IF('入力②＋印刷'!G111="","",VLOOKUP('入力②＋印刷'!G111,個人種目マスター!$A:$B,2,FALSE))</f>
        <v/>
      </c>
      <c r="R72" s="175" t="str">
        <f>IF('入力②＋印刷'!H111="","",'入力②＋印刷'!H111)</f>
        <v/>
      </c>
      <c r="S72" s="175"/>
      <c r="T72" s="175" t="str">
        <f t="shared" si="4"/>
        <v/>
      </c>
      <c r="U72" s="2" t="str">
        <f>IF('入力②＋印刷'!I111="","",VLOOKUP('入力②＋印刷'!I111,個人種目マスター!$A:$B,2,FALSE))</f>
        <v/>
      </c>
      <c r="V72" s="175" t="str">
        <f>IF('入力②＋印刷'!J111="","",'入力②＋印刷'!J111)</f>
        <v/>
      </c>
      <c r="W72" s="175"/>
      <c r="X72" s="175" t="str">
        <f t="shared" si="5"/>
        <v/>
      </c>
      <c r="Y72" s="2" t="str">
        <f>IF('入力②＋印刷'!K111="","",VLOOKUP('入力②＋印刷'!K111,個人種目マスター!$A:$B,2,FALSE))</f>
        <v/>
      </c>
      <c r="Z72" s="175" t="str">
        <f>IF('入力②＋印刷'!L111="","",'入力②＋印刷'!L111)</f>
        <v/>
      </c>
      <c r="AA72" s="175"/>
      <c r="AB72" s="175" t="str">
        <f t="shared" si="6"/>
        <v/>
      </c>
      <c r="AC72" s="2" t="str">
        <f>IF('入力②＋印刷'!M111="","",VLOOKUP('入力②＋印刷'!M111,リレー種目マスター!$A:$B,2,FALSE))</f>
        <v/>
      </c>
      <c r="AD72" s="175" t="str">
        <f>IF('入力②＋印刷'!N111="","",'入力②＋印刷'!N111)</f>
        <v/>
      </c>
      <c r="AE72" s="175"/>
      <c r="AF72" s="175" t="str">
        <f t="shared" si="7"/>
        <v/>
      </c>
    </row>
    <row r="73" spans="1:32">
      <c r="A73" s="2">
        <v>72</v>
      </c>
      <c r="B73" s="2" t="str">
        <f>IF('入力①'!$C$4="","",'入力①'!$C$4)</f>
        <v/>
      </c>
      <c r="C73" s="2" t="str">
        <f>IFERROR(IF('入力①'!$F$8="",IF('入力①'!$F$6="",'入力①'!$M$4,'入力①'!$F$6),'入力①'!$F$8),"")</f>
        <v/>
      </c>
      <c r="E73" s="2" t="str">
        <f>IF('入力①'!D83="","",'入力①'!D83)</f>
        <v/>
      </c>
      <c r="F73" s="2" t="str">
        <f>IF('入力①'!E83="","",'入力①'!E83)</f>
        <v/>
      </c>
      <c r="G73" s="2" t="str">
        <f>IF('入力①'!F83="","",'入力①'!F83)</f>
        <v/>
      </c>
      <c r="H73" s="2" t="str">
        <f>IF('入力①'!E83="","",'入力①'!E83)</f>
        <v/>
      </c>
      <c r="K73" s="2" t="str">
        <f>IF('入力①'!G83="","",IF('入力①'!G83="男",1,2))</f>
        <v/>
      </c>
      <c r="L73" s="2" t="str">
        <f>IF('入力①'!H83="","",'入力①'!H83)</f>
        <v/>
      </c>
      <c r="M73" s="2" t="str">
        <f>IF('入力①'!J83="","",'入力①'!J83)</f>
        <v/>
      </c>
      <c r="N73" s="2" t="str">
        <f>IF('入力①'!M83="","",'入力①'!M83)</f>
        <v/>
      </c>
      <c r="O73" s="2">
        <f>IFERROR(IF('入力①'!$C$4="",'入力①'!$E$6,'入力①'!$E$4),"")</f>
        <v>0</v>
      </c>
      <c r="P73" s="2" t="str">
        <f>IF('入力①'!I83="","","'"&amp;'入力①'!I83)</f>
        <v/>
      </c>
      <c r="Q73" s="2" t="str">
        <f>IF('入力②＋印刷'!G112="","",VLOOKUP('入力②＋印刷'!G112,個人種目マスター!$A:$B,2,FALSE))</f>
        <v/>
      </c>
      <c r="R73" s="175" t="str">
        <f>IF('入力②＋印刷'!H112="","",'入力②＋印刷'!H112)</f>
        <v/>
      </c>
      <c r="S73" s="175"/>
      <c r="T73" s="175" t="str">
        <f t="shared" si="4"/>
        <v/>
      </c>
      <c r="U73" s="2" t="str">
        <f>IF('入力②＋印刷'!I112="","",VLOOKUP('入力②＋印刷'!I112,個人種目マスター!$A:$B,2,FALSE))</f>
        <v/>
      </c>
      <c r="V73" s="175" t="str">
        <f>IF('入力②＋印刷'!J112="","",'入力②＋印刷'!J112)</f>
        <v/>
      </c>
      <c r="W73" s="175"/>
      <c r="X73" s="175" t="str">
        <f t="shared" si="5"/>
        <v/>
      </c>
      <c r="Y73" s="2" t="str">
        <f>IF('入力②＋印刷'!K112="","",VLOOKUP('入力②＋印刷'!K112,個人種目マスター!$A:$B,2,FALSE))</f>
        <v/>
      </c>
      <c r="Z73" s="175" t="str">
        <f>IF('入力②＋印刷'!L112="","",'入力②＋印刷'!L112)</f>
        <v/>
      </c>
      <c r="AA73" s="175"/>
      <c r="AB73" s="175" t="str">
        <f t="shared" si="6"/>
        <v/>
      </c>
      <c r="AC73" s="2" t="str">
        <f>IF('入力②＋印刷'!M112="","",VLOOKUP('入力②＋印刷'!M112,リレー種目マスター!$A:$B,2,FALSE))</f>
        <v/>
      </c>
      <c r="AD73" s="175" t="str">
        <f>IF('入力②＋印刷'!N112="","",'入力②＋印刷'!N112)</f>
        <v/>
      </c>
      <c r="AE73" s="175"/>
      <c r="AF73" s="175" t="str">
        <f t="shared" si="7"/>
        <v/>
      </c>
    </row>
    <row r="74" spans="1:32">
      <c r="A74" s="2">
        <v>73</v>
      </c>
      <c r="B74" s="2" t="str">
        <f>IF('入力①'!$C$4="","",'入力①'!$C$4)</f>
        <v/>
      </c>
      <c r="C74" s="2" t="str">
        <f>IFERROR(IF('入力①'!$F$8="",IF('入力①'!$F$6="",'入力①'!$M$4,'入力①'!$F$6),'入力①'!$F$8),"")</f>
        <v/>
      </c>
      <c r="E74" s="2" t="str">
        <f>IF('入力①'!D84="","",'入力①'!D84)</f>
        <v/>
      </c>
      <c r="F74" s="2" t="str">
        <f>IF('入力①'!E84="","",'入力①'!E84)</f>
        <v/>
      </c>
      <c r="G74" s="2" t="str">
        <f>IF('入力①'!F84="","",'入力①'!F84)</f>
        <v/>
      </c>
      <c r="H74" s="2" t="str">
        <f>IF('入力①'!E84="","",'入力①'!E84)</f>
        <v/>
      </c>
      <c r="K74" s="2" t="str">
        <f>IF('入力①'!G84="","",IF('入力①'!G84="男",1,2))</f>
        <v/>
      </c>
      <c r="L74" s="2" t="str">
        <f>IF('入力①'!H84="","",'入力①'!H84)</f>
        <v/>
      </c>
      <c r="M74" s="2" t="str">
        <f>IF('入力①'!J84="","",'入力①'!J84)</f>
        <v/>
      </c>
      <c r="N74" s="2" t="str">
        <f>IF('入力①'!M84="","",'入力①'!M84)</f>
        <v/>
      </c>
      <c r="O74" s="2">
        <f>IFERROR(IF('入力①'!$C$4="",'入力①'!$E$6,'入力①'!$E$4),"")</f>
        <v>0</v>
      </c>
      <c r="P74" s="2" t="str">
        <f>IF('入力①'!I84="","","'"&amp;'入力①'!I84)</f>
        <v/>
      </c>
      <c r="Q74" s="2" t="str">
        <f>IF('入力②＋印刷'!G113="","",VLOOKUP('入力②＋印刷'!G113,個人種目マスター!$A:$B,2,FALSE))</f>
        <v/>
      </c>
      <c r="R74" s="175" t="str">
        <f>IF('入力②＋印刷'!H113="","",'入力②＋印刷'!H113)</f>
        <v/>
      </c>
      <c r="S74" s="175"/>
      <c r="T74" s="175" t="str">
        <f t="shared" si="4"/>
        <v/>
      </c>
      <c r="U74" s="2" t="str">
        <f>IF('入力②＋印刷'!I113="","",VLOOKUP('入力②＋印刷'!I113,個人種目マスター!$A:$B,2,FALSE))</f>
        <v/>
      </c>
      <c r="V74" s="175" t="str">
        <f>IF('入力②＋印刷'!J113="","",'入力②＋印刷'!J113)</f>
        <v/>
      </c>
      <c r="W74" s="175"/>
      <c r="X74" s="175" t="str">
        <f t="shared" si="5"/>
        <v/>
      </c>
      <c r="Y74" s="2" t="str">
        <f>IF('入力②＋印刷'!K113="","",VLOOKUP('入力②＋印刷'!K113,個人種目マスター!$A:$B,2,FALSE))</f>
        <v/>
      </c>
      <c r="Z74" s="175" t="str">
        <f>IF('入力②＋印刷'!L113="","",'入力②＋印刷'!L113)</f>
        <v/>
      </c>
      <c r="AA74" s="175"/>
      <c r="AB74" s="175" t="str">
        <f t="shared" si="6"/>
        <v/>
      </c>
      <c r="AC74" s="2" t="str">
        <f>IF('入力②＋印刷'!M113="","",VLOOKUP('入力②＋印刷'!M113,リレー種目マスター!$A:$B,2,FALSE))</f>
        <v/>
      </c>
      <c r="AD74" s="175" t="str">
        <f>IF('入力②＋印刷'!N113="","",'入力②＋印刷'!N113)</f>
        <v/>
      </c>
      <c r="AE74" s="175"/>
      <c r="AF74" s="175" t="str">
        <f t="shared" si="7"/>
        <v/>
      </c>
    </row>
    <row r="75" spans="1:32">
      <c r="A75" s="2">
        <v>74</v>
      </c>
      <c r="B75" s="2" t="str">
        <f>IF('入力①'!$C$4="","",'入力①'!$C$4)</f>
        <v/>
      </c>
      <c r="C75" s="2" t="str">
        <f>IFERROR(IF('入力①'!$F$8="",IF('入力①'!$F$6="",'入力①'!$M$4,'入力①'!$F$6),'入力①'!$F$8),"")</f>
        <v/>
      </c>
      <c r="E75" s="2" t="str">
        <f>IF('入力①'!D85="","",'入力①'!D85)</f>
        <v/>
      </c>
      <c r="F75" s="2" t="str">
        <f>IF('入力①'!E85="","",'入力①'!E85)</f>
        <v/>
      </c>
      <c r="G75" s="2" t="str">
        <f>IF('入力①'!F85="","",'入力①'!F85)</f>
        <v/>
      </c>
      <c r="H75" s="2" t="str">
        <f>IF('入力①'!E85="","",'入力①'!E85)</f>
        <v/>
      </c>
      <c r="K75" s="2" t="str">
        <f>IF('入力①'!G85="","",IF('入力①'!G85="男",1,2))</f>
        <v/>
      </c>
      <c r="L75" s="2" t="str">
        <f>IF('入力①'!H85="","",'入力①'!H85)</f>
        <v/>
      </c>
      <c r="M75" s="2" t="str">
        <f>IF('入力①'!J85="","",'入力①'!J85)</f>
        <v/>
      </c>
      <c r="N75" s="2" t="str">
        <f>IF('入力①'!M85="","",'入力①'!M85)</f>
        <v/>
      </c>
      <c r="O75" s="2">
        <f>IFERROR(IF('入力①'!$C$4="",'入力①'!$E$6,'入力①'!$E$4),"")</f>
        <v>0</v>
      </c>
      <c r="P75" s="2" t="str">
        <f>IF('入力①'!I85="","","'"&amp;'入力①'!I85)</f>
        <v/>
      </c>
      <c r="Q75" s="2" t="str">
        <f>IF('入力②＋印刷'!G114="","",VLOOKUP('入力②＋印刷'!G114,個人種目マスター!$A:$B,2,FALSE))</f>
        <v/>
      </c>
      <c r="R75" s="175" t="str">
        <f>IF('入力②＋印刷'!H114="","",'入力②＋印刷'!H114)</f>
        <v/>
      </c>
      <c r="S75" s="175"/>
      <c r="T75" s="175" t="str">
        <f t="shared" si="4"/>
        <v/>
      </c>
      <c r="U75" s="2" t="str">
        <f>IF('入力②＋印刷'!I114="","",VLOOKUP('入力②＋印刷'!I114,個人種目マスター!$A:$B,2,FALSE))</f>
        <v/>
      </c>
      <c r="V75" s="175" t="str">
        <f>IF('入力②＋印刷'!J114="","",'入力②＋印刷'!J114)</f>
        <v/>
      </c>
      <c r="W75" s="175"/>
      <c r="X75" s="175" t="str">
        <f t="shared" si="5"/>
        <v/>
      </c>
      <c r="Y75" s="2" t="str">
        <f>IF('入力②＋印刷'!K114="","",VLOOKUP('入力②＋印刷'!K114,個人種目マスター!$A:$B,2,FALSE))</f>
        <v/>
      </c>
      <c r="Z75" s="175" t="str">
        <f>IF('入力②＋印刷'!L114="","",'入力②＋印刷'!L114)</f>
        <v/>
      </c>
      <c r="AA75" s="175"/>
      <c r="AB75" s="175" t="str">
        <f t="shared" si="6"/>
        <v/>
      </c>
      <c r="AC75" s="2" t="str">
        <f>IF('入力②＋印刷'!M114="","",VLOOKUP('入力②＋印刷'!M114,リレー種目マスター!$A:$B,2,FALSE))</f>
        <v/>
      </c>
      <c r="AD75" s="175" t="str">
        <f>IF('入力②＋印刷'!N114="","",'入力②＋印刷'!N114)</f>
        <v/>
      </c>
      <c r="AE75" s="175"/>
      <c r="AF75" s="175" t="str">
        <f t="shared" si="7"/>
        <v/>
      </c>
    </row>
    <row r="76" spans="1:32">
      <c r="A76" s="2">
        <v>75</v>
      </c>
      <c r="B76" s="2" t="str">
        <f>IF('入力①'!$C$4="","",'入力①'!$C$4)</f>
        <v/>
      </c>
      <c r="C76" s="2" t="str">
        <f>IFERROR(IF('入力①'!$F$8="",IF('入力①'!$F$6="",'入力①'!$M$4,'入力①'!$F$6),'入力①'!$F$8),"")</f>
        <v/>
      </c>
      <c r="E76" s="2" t="str">
        <f>IF('入力①'!D86="","",'入力①'!D86)</f>
        <v/>
      </c>
      <c r="F76" s="2" t="str">
        <f>IF('入力①'!E86="","",'入力①'!E86)</f>
        <v/>
      </c>
      <c r="G76" s="2" t="str">
        <f>IF('入力①'!F86="","",'入力①'!F86)</f>
        <v/>
      </c>
      <c r="H76" s="2" t="str">
        <f>IF('入力①'!E86="","",'入力①'!E86)</f>
        <v/>
      </c>
      <c r="K76" s="2" t="str">
        <f>IF('入力①'!G86="","",IF('入力①'!G86="男",1,2))</f>
        <v/>
      </c>
      <c r="L76" s="2" t="str">
        <f>IF('入力①'!H86="","",'入力①'!H86)</f>
        <v/>
      </c>
      <c r="M76" s="2" t="str">
        <f>IF('入力①'!J86="","",'入力①'!J86)</f>
        <v/>
      </c>
      <c r="N76" s="2" t="str">
        <f>IF('入力①'!M86="","",'入力①'!M86)</f>
        <v/>
      </c>
      <c r="O76" s="2">
        <f>IFERROR(IF('入力①'!$C$4="",'入力①'!$E$6,'入力①'!$E$4),"")</f>
        <v>0</v>
      </c>
      <c r="P76" s="2" t="str">
        <f>IF('入力①'!I86="","","'"&amp;'入力①'!I86)</f>
        <v/>
      </c>
      <c r="Q76" s="2" t="str">
        <f>IF('入力②＋印刷'!G115="","",VLOOKUP('入力②＋印刷'!G115,個人種目マスター!$A:$B,2,FALSE))</f>
        <v/>
      </c>
      <c r="R76" s="175" t="str">
        <f>IF('入力②＋印刷'!H115="","",'入力②＋印刷'!H115)</f>
        <v/>
      </c>
      <c r="S76" s="175"/>
      <c r="T76" s="175" t="str">
        <f t="shared" si="4"/>
        <v/>
      </c>
      <c r="U76" s="2" t="str">
        <f>IF('入力②＋印刷'!I115="","",VLOOKUP('入力②＋印刷'!I115,個人種目マスター!$A:$B,2,FALSE))</f>
        <v/>
      </c>
      <c r="V76" s="175" t="str">
        <f>IF('入力②＋印刷'!J115="","",'入力②＋印刷'!J115)</f>
        <v/>
      </c>
      <c r="W76" s="175"/>
      <c r="X76" s="175" t="str">
        <f t="shared" si="5"/>
        <v/>
      </c>
      <c r="Y76" s="2" t="str">
        <f>IF('入力②＋印刷'!K115="","",VLOOKUP('入力②＋印刷'!K115,個人種目マスター!$A:$B,2,FALSE))</f>
        <v/>
      </c>
      <c r="Z76" s="175" t="str">
        <f>IF('入力②＋印刷'!L115="","",'入力②＋印刷'!L115)</f>
        <v/>
      </c>
      <c r="AA76" s="175"/>
      <c r="AB76" s="175" t="str">
        <f t="shared" si="6"/>
        <v/>
      </c>
      <c r="AC76" s="2" t="str">
        <f>IF('入力②＋印刷'!M115="","",VLOOKUP('入力②＋印刷'!M115,リレー種目マスター!$A:$B,2,FALSE))</f>
        <v/>
      </c>
      <c r="AD76" s="175" t="str">
        <f>IF('入力②＋印刷'!N115="","",'入力②＋印刷'!N115)</f>
        <v/>
      </c>
      <c r="AE76" s="175"/>
      <c r="AF76" s="175" t="str">
        <f t="shared" si="7"/>
        <v/>
      </c>
    </row>
    <row r="77" spans="1:32">
      <c r="A77" s="2">
        <v>76</v>
      </c>
      <c r="B77" s="2" t="str">
        <f>IF('入力①'!$C$4="","",'入力①'!$C$4)</f>
        <v/>
      </c>
      <c r="C77" s="2" t="str">
        <f>IFERROR(IF('入力①'!$F$8="",IF('入力①'!$F$6="",'入力①'!$M$4,'入力①'!$F$6),'入力①'!$F$8),"")</f>
        <v/>
      </c>
      <c r="E77" s="2" t="str">
        <f>IF('入力①'!D87="","",'入力①'!D87)</f>
        <v/>
      </c>
      <c r="F77" s="2" t="str">
        <f>IF('入力①'!E87="","",'入力①'!E87)</f>
        <v/>
      </c>
      <c r="G77" s="2" t="str">
        <f>IF('入力①'!F87="","",'入力①'!F87)</f>
        <v/>
      </c>
      <c r="H77" s="2" t="str">
        <f>IF('入力①'!E87="","",'入力①'!E87)</f>
        <v/>
      </c>
      <c r="K77" s="2" t="str">
        <f>IF('入力①'!G87="","",IF('入力①'!G87="男",1,2))</f>
        <v/>
      </c>
      <c r="L77" s="2" t="str">
        <f>IF('入力①'!H87="","",'入力①'!H87)</f>
        <v/>
      </c>
      <c r="M77" s="2" t="str">
        <f>IF('入力①'!J87="","",'入力①'!J87)</f>
        <v/>
      </c>
      <c r="N77" s="2" t="str">
        <f>IF('入力①'!M87="","",'入力①'!M87)</f>
        <v/>
      </c>
      <c r="O77" s="2">
        <f>IFERROR(IF('入力①'!$C$4="",'入力①'!$E$6,'入力①'!$E$4),"")</f>
        <v>0</v>
      </c>
      <c r="P77" s="2" t="str">
        <f>IF('入力①'!I87="","","'"&amp;'入力①'!I87)</f>
        <v/>
      </c>
      <c r="Q77" s="2" t="str">
        <f>IF('入力②＋印刷'!G116="","",VLOOKUP('入力②＋印刷'!G116,個人種目マスター!$A:$B,2,FALSE))</f>
        <v/>
      </c>
      <c r="R77" s="175" t="str">
        <f>IF('入力②＋印刷'!H116="","",'入力②＋印刷'!H116)</f>
        <v/>
      </c>
      <c r="S77" s="175"/>
      <c r="T77" s="175" t="str">
        <f t="shared" si="4"/>
        <v/>
      </c>
      <c r="U77" s="2" t="str">
        <f>IF('入力②＋印刷'!I116="","",VLOOKUP('入力②＋印刷'!I116,個人種目マスター!$A:$B,2,FALSE))</f>
        <v/>
      </c>
      <c r="V77" s="175" t="str">
        <f>IF('入力②＋印刷'!J116="","",'入力②＋印刷'!J116)</f>
        <v/>
      </c>
      <c r="W77" s="175"/>
      <c r="X77" s="175" t="str">
        <f t="shared" si="5"/>
        <v/>
      </c>
      <c r="Y77" s="2" t="str">
        <f>IF('入力②＋印刷'!K116="","",VLOOKUP('入力②＋印刷'!K116,個人種目マスター!$A:$B,2,FALSE))</f>
        <v/>
      </c>
      <c r="Z77" s="175" t="str">
        <f>IF('入力②＋印刷'!L116="","",'入力②＋印刷'!L116)</f>
        <v/>
      </c>
      <c r="AA77" s="175"/>
      <c r="AB77" s="175" t="str">
        <f t="shared" si="6"/>
        <v/>
      </c>
      <c r="AC77" s="2" t="str">
        <f>IF('入力②＋印刷'!M116="","",VLOOKUP('入力②＋印刷'!M116,リレー種目マスター!$A:$B,2,FALSE))</f>
        <v/>
      </c>
      <c r="AD77" s="175" t="str">
        <f>IF('入力②＋印刷'!N116="","",'入力②＋印刷'!N116)</f>
        <v/>
      </c>
      <c r="AE77" s="175"/>
      <c r="AF77" s="175" t="str">
        <f t="shared" si="7"/>
        <v/>
      </c>
    </row>
    <row r="78" spans="1:32">
      <c r="A78" s="2">
        <v>77</v>
      </c>
      <c r="B78" s="2" t="str">
        <f>IF('入力①'!$C$4="","",'入力①'!$C$4)</f>
        <v/>
      </c>
      <c r="C78" s="2" t="str">
        <f>IFERROR(IF('入力①'!$F$8="",IF('入力①'!$F$6="",'入力①'!$M$4,'入力①'!$F$6),'入力①'!$F$8),"")</f>
        <v/>
      </c>
      <c r="E78" s="2" t="str">
        <f>IF('入力①'!D88="","",'入力①'!D88)</f>
        <v/>
      </c>
      <c r="F78" s="2" t="str">
        <f>IF('入力①'!E88="","",'入力①'!E88)</f>
        <v/>
      </c>
      <c r="G78" s="2" t="str">
        <f>IF('入力①'!F88="","",'入力①'!F88)</f>
        <v/>
      </c>
      <c r="H78" s="2" t="str">
        <f>IF('入力①'!E88="","",'入力①'!E88)</f>
        <v/>
      </c>
      <c r="K78" s="2" t="str">
        <f>IF('入力①'!G88="","",IF('入力①'!G88="男",1,2))</f>
        <v/>
      </c>
      <c r="L78" s="2" t="str">
        <f>IF('入力①'!H88="","",'入力①'!H88)</f>
        <v/>
      </c>
      <c r="M78" s="2" t="str">
        <f>IF('入力①'!J88="","",'入力①'!J88)</f>
        <v/>
      </c>
      <c r="N78" s="2" t="str">
        <f>IF('入力①'!M88="","",'入力①'!M88)</f>
        <v/>
      </c>
      <c r="O78" s="2">
        <f>IFERROR(IF('入力①'!$C$4="",'入力①'!$E$6,'入力①'!$E$4),"")</f>
        <v>0</v>
      </c>
      <c r="P78" s="2" t="str">
        <f>IF('入力①'!I88="","","'"&amp;'入力①'!I88)</f>
        <v/>
      </c>
      <c r="Q78" s="2" t="str">
        <f>IF('入力②＋印刷'!G117="","",VLOOKUP('入力②＋印刷'!G117,個人種目マスター!$A:$B,2,FALSE))</f>
        <v/>
      </c>
      <c r="R78" s="175" t="str">
        <f>IF('入力②＋印刷'!H117="","",'入力②＋印刷'!H117)</f>
        <v/>
      </c>
      <c r="S78" s="175"/>
      <c r="T78" s="175" t="str">
        <f t="shared" si="4"/>
        <v/>
      </c>
      <c r="U78" s="2" t="str">
        <f>IF('入力②＋印刷'!I117="","",VLOOKUP('入力②＋印刷'!I117,個人種目マスター!$A:$B,2,FALSE))</f>
        <v/>
      </c>
      <c r="V78" s="175" t="str">
        <f>IF('入力②＋印刷'!J117="","",'入力②＋印刷'!J117)</f>
        <v/>
      </c>
      <c r="W78" s="175"/>
      <c r="X78" s="175" t="str">
        <f t="shared" si="5"/>
        <v/>
      </c>
      <c r="Y78" s="2" t="str">
        <f>IF('入力②＋印刷'!K117="","",VLOOKUP('入力②＋印刷'!K117,個人種目マスター!$A:$B,2,FALSE))</f>
        <v/>
      </c>
      <c r="Z78" s="175" t="str">
        <f>IF('入力②＋印刷'!L117="","",'入力②＋印刷'!L117)</f>
        <v/>
      </c>
      <c r="AA78" s="175"/>
      <c r="AB78" s="175" t="str">
        <f t="shared" si="6"/>
        <v/>
      </c>
      <c r="AC78" s="2" t="str">
        <f>IF('入力②＋印刷'!M117="","",VLOOKUP('入力②＋印刷'!M117,リレー種目マスター!$A:$B,2,FALSE))</f>
        <v/>
      </c>
      <c r="AD78" s="175" t="str">
        <f>IF('入力②＋印刷'!N117="","",'入力②＋印刷'!N117)</f>
        <v/>
      </c>
      <c r="AE78" s="175"/>
      <c r="AF78" s="175" t="str">
        <f t="shared" si="7"/>
        <v/>
      </c>
    </row>
    <row r="79" spans="1:32">
      <c r="A79" s="2">
        <v>78</v>
      </c>
      <c r="B79" s="2" t="str">
        <f>IF('入力①'!$C$4="","",'入力①'!$C$4)</f>
        <v/>
      </c>
      <c r="C79" s="2" t="str">
        <f>IFERROR(IF('入力①'!$F$8="",IF('入力①'!$F$6="",'入力①'!$M$4,'入力①'!$F$6),'入力①'!$F$8),"")</f>
        <v/>
      </c>
      <c r="E79" s="2" t="str">
        <f>IF('入力①'!D89="","",'入力①'!D89)</f>
        <v/>
      </c>
      <c r="F79" s="2" t="str">
        <f>IF('入力①'!E89="","",'入力①'!E89)</f>
        <v/>
      </c>
      <c r="G79" s="2" t="str">
        <f>IF('入力①'!F89="","",'入力①'!F89)</f>
        <v/>
      </c>
      <c r="H79" s="2" t="str">
        <f>IF('入力①'!E89="","",'入力①'!E89)</f>
        <v/>
      </c>
      <c r="K79" s="2" t="str">
        <f>IF('入力①'!G89="","",IF('入力①'!G89="男",1,2))</f>
        <v/>
      </c>
      <c r="L79" s="2" t="str">
        <f>IF('入力①'!H89="","",'入力①'!H89)</f>
        <v/>
      </c>
      <c r="M79" s="2" t="str">
        <f>IF('入力①'!J89="","",'入力①'!J89)</f>
        <v/>
      </c>
      <c r="N79" s="2" t="str">
        <f>IF('入力①'!M89="","",'入力①'!M89)</f>
        <v/>
      </c>
      <c r="O79" s="2">
        <f>IFERROR(IF('入力①'!$C$4="",'入力①'!$E$6,'入力①'!$E$4),"")</f>
        <v>0</v>
      </c>
      <c r="P79" s="2" t="str">
        <f>IF('入力①'!I89="","","'"&amp;'入力①'!I89)</f>
        <v/>
      </c>
      <c r="Q79" s="2" t="str">
        <f>IF('入力②＋印刷'!G118="","",VLOOKUP('入力②＋印刷'!G118,個人種目マスター!$A:$B,2,FALSE))</f>
        <v/>
      </c>
      <c r="R79" s="175" t="str">
        <f>IF('入力②＋印刷'!H118="","",'入力②＋印刷'!H118)</f>
        <v/>
      </c>
      <c r="S79" s="175"/>
      <c r="T79" s="175" t="str">
        <f t="shared" si="4"/>
        <v/>
      </c>
      <c r="U79" s="2" t="str">
        <f>IF('入力②＋印刷'!I118="","",VLOOKUP('入力②＋印刷'!I118,個人種目マスター!$A:$B,2,FALSE))</f>
        <v/>
      </c>
      <c r="V79" s="175" t="str">
        <f>IF('入力②＋印刷'!J118="","",'入力②＋印刷'!J118)</f>
        <v/>
      </c>
      <c r="W79" s="175"/>
      <c r="X79" s="175" t="str">
        <f t="shared" si="5"/>
        <v/>
      </c>
      <c r="Y79" s="2" t="str">
        <f>IF('入力②＋印刷'!K118="","",VLOOKUP('入力②＋印刷'!K118,個人種目マスター!$A:$B,2,FALSE))</f>
        <v/>
      </c>
      <c r="Z79" s="175" t="str">
        <f>IF('入力②＋印刷'!L118="","",'入力②＋印刷'!L118)</f>
        <v/>
      </c>
      <c r="AA79" s="175"/>
      <c r="AB79" s="175" t="str">
        <f t="shared" si="6"/>
        <v/>
      </c>
      <c r="AC79" s="2" t="str">
        <f>IF('入力②＋印刷'!M118="","",VLOOKUP('入力②＋印刷'!M118,リレー種目マスター!$A:$B,2,FALSE))</f>
        <v/>
      </c>
      <c r="AD79" s="175" t="str">
        <f>IF('入力②＋印刷'!N118="","",'入力②＋印刷'!N118)</f>
        <v/>
      </c>
      <c r="AE79" s="175"/>
      <c r="AF79" s="175" t="str">
        <f t="shared" si="7"/>
        <v/>
      </c>
    </row>
    <row r="80" spans="1:32">
      <c r="A80" s="2">
        <v>79</v>
      </c>
      <c r="B80" s="2" t="str">
        <f>IF('入力①'!$C$4="","",'入力①'!$C$4)</f>
        <v/>
      </c>
      <c r="C80" s="2" t="str">
        <f>IFERROR(IF('入力①'!$F$8="",IF('入力①'!$F$6="",'入力①'!$M$4,'入力①'!$F$6),'入力①'!$F$8),"")</f>
        <v/>
      </c>
      <c r="E80" s="2" t="str">
        <f>IF('入力①'!D90="","",'入力①'!D90)</f>
        <v/>
      </c>
      <c r="F80" s="2" t="str">
        <f>IF('入力①'!E90="","",'入力①'!E90)</f>
        <v/>
      </c>
      <c r="G80" s="2" t="str">
        <f>IF('入力①'!F90="","",'入力①'!F90)</f>
        <v/>
      </c>
      <c r="H80" s="2" t="str">
        <f>IF('入力①'!E90="","",'入力①'!E90)</f>
        <v/>
      </c>
      <c r="K80" s="2" t="str">
        <f>IF('入力①'!G90="","",IF('入力①'!G90="男",1,2))</f>
        <v/>
      </c>
      <c r="L80" s="2" t="str">
        <f>IF('入力①'!H90="","",'入力①'!H90)</f>
        <v/>
      </c>
      <c r="M80" s="2" t="str">
        <f>IF('入力①'!J90="","",'入力①'!J90)</f>
        <v/>
      </c>
      <c r="N80" s="2" t="str">
        <f>IF('入力①'!M90="","",'入力①'!M90)</f>
        <v/>
      </c>
      <c r="O80" s="2">
        <f>IFERROR(IF('入力①'!$C$4="",'入力①'!$E$6,'入力①'!$E$4),"")</f>
        <v>0</v>
      </c>
      <c r="P80" s="2" t="str">
        <f>IF('入力①'!I90="","","'"&amp;'入力①'!I90)</f>
        <v/>
      </c>
      <c r="Q80" s="2" t="str">
        <f>IF('入力②＋印刷'!G119="","",VLOOKUP('入力②＋印刷'!G119,個人種目マスター!$A:$B,2,FALSE))</f>
        <v/>
      </c>
      <c r="R80" s="175" t="str">
        <f>IF('入力②＋印刷'!H119="","",'入力②＋印刷'!H119)</f>
        <v/>
      </c>
      <c r="S80" s="175"/>
      <c r="T80" s="175" t="str">
        <f t="shared" si="4"/>
        <v/>
      </c>
      <c r="U80" s="2" t="str">
        <f>IF('入力②＋印刷'!I119="","",VLOOKUP('入力②＋印刷'!I119,個人種目マスター!$A:$B,2,FALSE))</f>
        <v/>
      </c>
      <c r="V80" s="175" t="str">
        <f>IF('入力②＋印刷'!J119="","",'入力②＋印刷'!J119)</f>
        <v/>
      </c>
      <c r="W80" s="175"/>
      <c r="X80" s="175" t="str">
        <f t="shared" si="5"/>
        <v/>
      </c>
      <c r="Y80" s="2" t="str">
        <f>IF('入力②＋印刷'!K119="","",VLOOKUP('入力②＋印刷'!K119,個人種目マスター!$A:$B,2,FALSE))</f>
        <v/>
      </c>
      <c r="Z80" s="175" t="str">
        <f>IF('入力②＋印刷'!L119="","",'入力②＋印刷'!L119)</f>
        <v/>
      </c>
      <c r="AA80" s="175"/>
      <c r="AB80" s="175" t="str">
        <f t="shared" si="6"/>
        <v/>
      </c>
      <c r="AC80" s="2" t="str">
        <f>IF('入力②＋印刷'!M119="","",VLOOKUP('入力②＋印刷'!M119,リレー種目マスター!$A:$B,2,FALSE))</f>
        <v/>
      </c>
      <c r="AD80" s="175" t="str">
        <f>IF('入力②＋印刷'!N119="","",'入力②＋印刷'!N119)</f>
        <v/>
      </c>
      <c r="AE80" s="175"/>
      <c r="AF80" s="175" t="str">
        <f t="shared" si="7"/>
        <v/>
      </c>
    </row>
    <row r="81" spans="1:32">
      <c r="A81" s="2">
        <v>80</v>
      </c>
      <c r="B81" s="2" t="str">
        <f>IF('入力①'!$C$4="","",'入力①'!$C$4)</f>
        <v/>
      </c>
      <c r="C81" s="2" t="str">
        <f>IFERROR(IF('入力①'!$F$8="",IF('入力①'!$F$6="",'入力①'!$M$4,'入力①'!$F$6),'入力①'!$F$8),"")</f>
        <v/>
      </c>
      <c r="E81" s="2" t="str">
        <f>IF('入力①'!D91="","",'入力①'!D91)</f>
        <v/>
      </c>
      <c r="F81" s="2" t="str">
        <f>IF('入力①'!E91="","",'入力①'!E91)</f>
        <v/>
      </c>
      <c r="G81" s="2" t="str">
        <f>IF('入力①'!F91="","",'入力①'!F91)</f>
        <v/>
      </c>
      <c r="H81" s="2" t="str">
        <f>IF('入力①'!E91="","",'入力①'!E91)</f>
        <v/>
      </c>
      <c r="K81" s="2" t="str">
        <f>IF('入力①'!G91="","",IF('入力①'!G91="男",1,2))</f>
        <v/>
      </c>
      <c r="L81" s="2" t="str">
        <f>IF('入力①'!H91="","",'入力①'!H91)</f>
        <v/>
      </c>
      <c r="M81" s="2" t="str">
        <f>IF('入力①'!J91="","",'入力①'!J91)</f>
        <v/>
      </c>
      <c r="N81" s="2" t="str">
        <f>IF('入力①'!M91="","",'入力①'!M91)</f>
        <v/>
      </c>
      <c r="O81" s="2">
        <f>IFERROR(IF('入力①'!$C$4="",'入力①'!$E$6,'入力①'!$E$4),"")</f>
        <v>0</v>
      </c>
      <c r="P81" s="2" t="str">
        <f>IF('入力①'!I91="","","'"&amp;'入力①'!I91)</f>
        <v/>
      </c>
      <c r="Q81" s="2" t="str">
        <f>IF('入力②＋印刷'!G120="","",VLOOKUP('入力②＋印刷'!G120,個人種目マスター!$A:$B,2,FALSE))</f>
        <v/>
      </c>
      <c r="R81" s="175" t="str">
        <f>IF('入力②＋印刷'!H120="","",'入力②＋印刷'!H120)</f>
        <v/>
      </c>
      <c r="S81" s="175"/>
      <c r="T81" s="175" t="str">
        <f t="shared" si="4"/>
        <v/>
      </c>
      <c r="U81" s="2" t="str">
        <f>IF('入力②＋印刷'!I120="","",VLOOKUP('入力②＋印刷'!I120,個人種目マスター!$A:$B,2,FALSE))</f>
        <v/>
      </c>
      <c r="V81" s="175" t="str">
        <f>IF('入力②＋印刷'!J120="","",'入力②＋印刷'!J120)</f>
        <v/>
      </c>
      <c r="W81" s="175"/>
      <c r="X81" s="175" t="str">
        <f t="shared" si="5"/>
        <v/>
      </c>
      <c r="Y81" s="2" t="str">
        <f>IF('入力②＋印刷'!K120="","",VLOOKUP('入力②＋印刷'!K120,個人種目マスター!$A:$B,2,FALSE))</f>
        <v/>
      </c>
      <c r="Z81" s="175" t="str">
        <f>IF('入力②＋印刷'!L120="","",'入力②＋印刷'!L120)</f>
        <v/>
      </c>
      <c r="AA81" s="175"/>
      <c r="AB81" s="175" t="str">
        <f t="shared" si="6"/>
        <v/>
      </c>
      <c r="AC81" s="2" t="str">
        <f>IF('入力②＋印刷'!M120="","",VLOOKUP('入力②＋印刷'!M120,リレー種目マスター!$A:$B,2,FALSE))</f>
        <v/>
      </c>
      <c r="AD81" s="175" t="str">
        <f>IF('入力②＋印刷'!N120="","",'入力②＋印刷'!N120)</f>
        <v/>
      </c>
      <c r="AE81" s="175"/>
      <c r="AF81" s="175" t="str">
        <f t="shared" si="7"/>
        <v/>
      </c>
    </row>
    <row r="82" spans="1:32">
      <c r="A82" s="2">
        <v>81</v>
      </c>
      <c r="B82" s="2" t="str">
        <f>IF('入力①'!$C$4="","",'入力①'!$C$4)</f>
        <v/>
      </c>
      <c r="C82" s="2" t="str">
        <f>IFERROR(IF('入力①'!$F$8="",IF('入力①'!$F$6="",'入力①'!$M$4,'入力①'!$F$6),'入力①'!$F$8),"")</f>
        <v/>
      </c>
      <c r="E82" s="2" t="str">
        <f>IF('入力①'!D92="","",'入力①'!D92)</f>
        <v/>
      </c>
      <c r="F82" s="2" t="str">
        <f>IF('入力①'!E92="","",'入力①'!E92)</f>
        <v/>
      </c>
      <c r="G82" s="2" t="str">
        <f>IF('入力①'!F92="","",'入力①'!F92)</f>
        <v/>
      </c>
      <c r="H82" s="2" t="str">
        <f>IF('入力①'!E92="","",'入力①'!E92)</f>
        <v/>
      </c>
      <c r="K82" s="2" t="str">
        <f>IF('入力①'!G92="","",IF('入力①'!G92="男",1,2))</f>
        <v/>
      </c>
      <c r="L82" s="2" t="str">
        <f>IF('入力①'!H92="","",'入力①'!H92)</f>
        <v/>
      </c>
      <c r="M82" s="2" t="str">
        <f>IF('入力①'!J92="","",'入力①'!J92)</f>
        <v/>
      </c>
      <c r="N82" s="2" t="str">
        <f>IF('入力①'!M92="","",'入力①'!M92)</f>
        <v/>
      </c>
      <c r="O82" s="2">
        <f>IFERROR(IF('入力①'!$C$4="",'入力①'!$E$6,'入力①'!$E$4),"")</f>
        <v>0</v>
      </c>
      <c r="P82" s="2" t="str">
        <f>IF('入力①'!I92="","","'"&amp;'入力①'!I92)</f>
        <v/>
      </c>
      <c r="Q82" s="2" t="str">
        <f>IF('入力②＋印刷'!G121="","",VLOOKUP('入力②＋印刷'!G121,個人種目マスター!$A:$B,2,FALSE))</f>
        <v/>
      </c>
      <c r="R82" s="175" t="str">
        <f>IF('入力②＋印刷'!H121="","",'入力②＋印刷'!H121)</f>
        <v/>
      </c>
      <c r="S82" s="175"/>
      <c r="T82" s="175" t="str">
        <f t="shared" si="4"/>
        <v/>
      </c>
      <c r="U82" s="2" t="str">
        <f>IF('入力②＋印刷'!I121="","",VLOOKUP('入力②＋印刷'!I121,個人種目マスター!$A:$B,2,FALSE))</f>
        <v/>
      </c>
      <c r="V82" s="175" t="str">
        <f>IF('入力②＋印刷'!J121="","",'入力②＋印刷'!J121)</f>
        <v/>
      </c>
      <c r="W82" s="175"/>
      <c r="X82" s="175" t="str">
        <f t="shared" si="5"/>
        <v/>
      </c>
      <c r="Y82" s="2" t="str">
        <f>IF('入力②＋印刷'!K121="","",VLOOKUP('入力②＋印刷'!K121,個人種目マスター!$A:$B,2,FALSE))</f>
        <v/>
      </c>
      <c r="Z82" s="175" t="str">
        <f>IF('入力②＋印刷'!L121="","",'入力②＋印刷'!L121)</f>
        <v/>
      </c>
      <c r="AA82" s="175"/>
      <c r="AB82" s="175" t="str">
        <f t="shared" si="6"/>
        <v/>
      </c>
      <c r="AC82" s="2" t="str">
        <f>IF('入力②＋印刷'!M121="","",VLOOKUP('入力②＋印刷'!M121,リレー種目マスター!$A:$B,2,FALSE))</f>
        <v/>
      </c>
      <c r="AD82" s="175" t="str">
        <f>IF('入力②＋印刷'!N121="","",'入力②＋印刷'!N121)</f>
        <v/>
      </c>
      <c r="AE82" s="175"/>
      <c r="AF82" s="175" t="str">
        <f t="shared" si="7"/>
        <v/>
      </c>
    </row>
    <row r="83" spans="1:32">
      <c r="A83" s="2">
        <v>82</v>
      </c>
      <c r="B83" s="2" t="str">
        <f>IF('入力①'!$C$4="","",'入力①'!$C$4)</f>
        <v/>
      </c>
      <c r="C83" s="2" t="str">
        <f>IFERROR(IF('入力①'!$F$8="",IF('入力①'!$F$6="",'入力①'!$M$4,'入力①'!$F$6),'入力①'!$F$8),"")</f>
        <v/>
      </c>
      <c r="E83" s="2" t="str">
        <f>IF('入力①'!D93="","",'入力①'!D93)</f>
        <v/>
      </c>
      <c r="F83" s="2" t="str">
        <f>IF('入力①'!E93="","",'入力①'!E93)</f>
        <v/>
      </c>
      <c r="G83" s="2" t="str">
        <f>IF('入力①'!F93="","",'入力①'!F93)</f>
        <v/>
      </c>
      <c r="H83" s="2" t="str">
        <f>IF('入力①'!E93="","",'入力①'!E93)</f>
        <v/>
      </c>
      <c r="K83" s="2" t="str">
        <f>IF('入力①'!G93="","",IF('入力①'!G93="男",1,2))</f>
        <v/>
      </c>
      <c r="L83" s="2" t="str">
        <f>IF('入力①'!H93="","",'入力①'!H93)</f>
        <v/>
      </c>
      <c r="M83" s="2" t="str">
        <f>IF('入力①'!J93="","",'入力①'!J93)</f>
        <v/>
      </c>
      <c r="N83" s="2" t="str">
        <f>IF('入力①'!M93="","",'入力①'!M93)</f>
        <v/>
      </c>
      <c r="O83" s="2">
        <f>IFERROR(IF('入力①'!$C$4="",'入力①'!$E$6,'入力①'!$E$4),"")</f>
        <v>0</v>
      </c>
      <c r="P83" s="2" t="str">
        <f>IF('入力①'!I93="","","'"&amp;'入力①'!I93)</f>
        <v/>
      </c>
      <c r="Q83" s="2" t="str">
        <f>IF('入力②＋印刷'!G122="","",VLOOKUP('入力②＋印刷'!G122,個人種目マスター!$A:$B,2,FALSE))</f>
        <v/>
      </c>
      <c r="R83" s="175" t="str">
        <f>IF('入力②＋印刷'!H122="","",'入力②＋印刷'!H122)</f>
        <v/>
      </c>
      <c r="S83" s="175"/>
      <c r="T83" s="175" t="str">
        <f t="shared" si="4"/>
        <v/>
      </c>
      <c r="U83" s="2" t="str">
        <f>IF('入力②＋印刷'!I122="","",VLOOKUP('入力②＋印刷'!I122,個人種目マスター!$A:$B,2,FALSE))</f>
        <v/>
      </c>
      <c r="V83" s="175" t="str">
        <f>IF('入力②＋印刷'!J122="","",'入力②＋印刷'!J122)</f>
        <v/>
      </c>
      <c r="W83" s="175"/>
      <c r="X83" s="175" t="str">
        <f t="shared" si="5"/>
        <v/>
      </c>
      <c r="Y83" s="2" t="str">
        <f>IF('入力②＋印刷'!K122="","",VLOOKUP('入力②＋印刷'!K122,個人種目マスター!$A:$B,2,FALSE))</f>
        <v/>
      </c>
      <c r="Z83" s="175" t="str">
        <f>IF('入力②＋印刷'!L122="","",'入力②＋印刷'!L122)</f>
        <v/>
      </c>
      <c r="AA83" s="175"/>
      <c r="AB83" s="175" t="str">
        <f t="shared" si="6"/>
        <v/>
      </c>
      <c r="AC83" s="2" t="str">
        <f>IF('入力②＋印刷'!M122="","",VLOOKUP('入力②＋印刷'!M122,リレー種目マスター!$A:$B,2,FALSE))</f>
        <v/>
      </c>
      <c r="AD83" s="175" t="str">
        <f>IF('入力②＋印刷'!N122="","",'入力②＋印刷'!N122)</f>
        <v/>
      </c>
      <c r="AE83" s="175"/>
      <c r="AF83" s="175" t="str">
        <f t="shared" si="7"/>
        <v/>
      </c>
    </row>
    <row r="84" spans="1:32">
      <c r="A84" s="2">
        <v>83</v>
      </c>
      <c r="B84" s="2" t="str">
        <f>IF('入力①'!$C$4="","",'入力①'!$C$4)</f>
        <v/>
      </c>
      <c r="C84" s="2" t="str">
        <f>IFERROR(IF('入力①'!$F$8="",IF('入力①'!$F$6="",'入力①'!$M$4,'入力①'!$F$6),'入力①'!$F$8),"")</f>
        <v/>
      </c>
      <c r="E84" s="2" t="str">
        <f>IF('入力①'!D94="","",'入力①'!D94)</f>
        <v/>
      </c>
      <c r="F84" s="2" t="str">
        <f>IF('入力①'!E94="","",'入力①'!E94)</f>
        <v/>
      </c>
      <c r="G84" s="2" t="str">
        <f>IF('入力①'!F94="","",'入力①'!F94)</f>
        <v/>
      </c>
      <c r="H84" s="2" t="str">
        <f>IF('入力①'!E94="","",'入力①'!E94)</f>
        <v/>
      </c>
      <c r="K84" s="2" t="str">
        <f>IF('入力①'!G94="","",IF('入力①'!G94="男",1,2))</f>
        <v/>
      </c>
      <c r="L84" s="2" t="str">
        <f>IF('入力①'!H94="","",'入力①'!H94)</f>
        <v/>
      </c>
      <c r="M84" s="2" t="str">
        <f>IF('入力①'!J94="","",'入力①'!J94)</f>
        <v/>
      </c>
      <c r="N84" s="2" t="str">
        <f>IF('入力①'!M94="","",'入力①'!M94)</f>
        <v/>
      </c>
      <c r="O84" s="2">
        <f>IFERROR(IF('入力①'!$C$4="",'入力①'!$E$6,'入力①'!$E$4),"")</f>
        <v>0</v>
      </c>
      <c r="P84" s="2" t="str">
        <f>IF('入力①'!I94="","","'"&amp;'入力①'!I94)</f>
        <v/>
      </c>
      <c r="Q84" s="2" t="str">
        <f>IF('入力②＋印刷'!G123="","",VLOOKUP('入力②＋印刷'!G123,個人種目マスター!$A:$B,2,FALSE))</f>
        <v/>
      </c>
      <c r="R84" s="175" t="str">
        <f>IF('入力②＋印刷'!H123="","",'入力②＋印刷'!H123)</f>
        <v/>
      </c>
      <c r="S84" s="175"/>
      <c r="T84" s="175" t="str">
        <f t="shared" si="4"/>
        <v/>
      </c>
      <c r="U84" s="2" t="str">
        <f>IF('入力②＋印刷'!I123="","",VLOOKUP('入力②＋印刷'!I123,個人種目マスター!$A:$B,2,FALSE))</f>
        <v/>
      </c>
      <c r="V84" s="175" t="str">
        <f>IF('入力②＋印刷'!J123="","",'入力②＋印刷'!J123)</f>
        <v/>
      </c>
      <c r="W84" s="175"/>
      <c r="X84" s="175" t="str">
        <f t="shared" si="5"/>
        <v/>
      </c>
      <c r="Y84" s="2" t="str">
        <f>IF('入力②＋印刷'!K123="","",VLOOKUP('入力②＋印刷'!K123,個人種目マスター!$A:$B,2,FALSE))</f>
        <v/>
      </c>
      <c r="Z84" s="175" t="str">
        <f>IF('入力②＋印刷'!L123="","",'入力②＋印刷'!L123)</f>
        <v/>
      </c>
      <c r="AA84" s="175"/>
      <c r="AB84" s="175" t="str">
        <f t="shared" si="6"/>
        <v/>
      </c>
      <c r="AC84" s="2" t="str">
        <f>IF('入力②＋印刷'!M123="","",VLOOKUP('入力②＋印刷'!M123,リレー種目マスター!$A:$B,2,FALSE))</f>
        <v/>
      </c>
      <c r="AD84" s="175" t="str">
        <f>IF('入力②＋印刷'!N123="","",'入力②＋印刷'!N123)</f>
        <v/>
      </c>
      <c r="AE84" s="175"/>
      <c r="AF84" s="175" t="str">
        <f t="shared" si="7"/>
        <v/>
      </c>
    </row>
    <row r="85" spans="1:32">
      <c r="A85" s="2">
        <v>84</v>
      </c>
      <c r="B85" s="2" t="str">
        <f>IF('入力①'!$C$4="","",'入力①'!$C$4)</f>
        <v/>
      </c>
      <c r="C85" s="2" t="str">
        <f>IFERROR(IF('入力①'!$F$8="",IF('入力①'!$F$6="",'入力①'!$M$4,'入力①'!$F$6),'入力①'!$F$8),"")</f>
        <v/>
      </c>
      <c r="E85" s="2" t="str">
        <f>IF('入力①'!D95="","",'入力①'!D95)</f>
        <v/>
      </c>
      <c r="F85" s="2" t="str">
        <f>IF('入力①'!E95="","",'入力①'!E95)</f>
        <v/>
      </c>
      <c r="G85" s="2" t="str">
        <f>IF('入力①'!F95="","",'入力①'!F95)</f>
        <v/>
      </c>
      <c r="H85" s="2" t="str">
        <f>IF('入力①'!E95="","",'入力①'!E95)</f>
        <v/>
      </c>
      <c r="K85" s="2" t="str">
        <f>IF('入力①'!G95="","",IF('入力①'!G95="男",1,2))</f>
        <v/>
      </c>
      <c r="L85" s="2" t="str">
        <f>IF('入力①'!H95="","",'入力①'!H95)</f>
        <v/>
      </c>
      <c r="M85" s="2" t="str">
        <f>IF('入力①'!J95="","",'入力①'!J95)</f>
        <v/>
      </c>
      <c r="N85" s="2" t="str">
        <f>IF('入力①'!M95="","",'入力①'!M95)</f>
        <v/>
      </c>
      <c r="O85" s="2">
        <f>IFERROR(IF('入力①'!$C$4="",'入力①'!$E$6,'入力①'!$E$4),"")</f>
        <v>0</v>
      </c>
      <c r="P85" s="2" t="str">
        <f>IF('入力①'!I95="","","'"&amp;'入力①'!I95)</f>
        <v/>
      </c>
      <c r="Q85" s="2" t="str">
        <f>IF('入力②＋印刷'!G124="","",VLOOKUP('入力②＋印刷'!G124,個人種目マスター!$A:$B,2,FALSE))</f>
        <v/>
      </c>
      <c r="R85" s="175" t="str">
        <f>IF('入力②＋印刷'!H124="","",'入力②＋印刷'!H124)</f>
        <v/>
      </c>
      <c r="S85" s="175"/>
      <c r="T85" s="175" t="str">
        <f t="shared" si="4"/>
        <v/>
      </c>
      <c r="U85" s="2" t="str">
        <f>IF('入力②＋印刷'!I124="","",VLOOKUP('入力②＋印刷'!I124,個人種目マスター!$A:$B,2,FALSE))</f>
        <v/>
      </c>
      <c r="V85" s="175" t="str">
        <f>IF('入力②＋印刷'!J124="","",'入力②＋印刷'!J124)</f>
        <v/>
      </c>
      <c r="W85" s="175"/>
      <c r="X85" s="175" t="str">
        <f t="shared" si="5"/>
        <v/>
      </c>
      <c r="Y85" s="2" t="str">
        <f>IF('入力②＋印刷'!K124="","",VLOOKUP('入力②＋印刷'!K124,個人種目マスター!$A:$B,2,FALSE))</f>
        <v/>
      </c>
      <c r="Z85" s="175" t="str">
        <f>IF('入力②＋印刷'!L124="","",'入力②＋印刷'!L124)</f>
        <v/>
      </c>
      <c r="AA85" s="175"/>
      <c r="AB85" s="175" t="str">
        <f t="shared" si="6"/>
        <v/>
      </c>
      <c r="AC85" s="2" t="str">
        <f>IF('入力②＋印刷'!M124="","",VLOOKUP('入力②＋印刷'!M124,リレー種目マスター!$A:$B,2,FALSE))</f>
        <v/>
      </c>
      <c r="AD85" s="175" t="str">
        <f>IF('入力②＋印刷'!N124="","",'入力②＋印刷'!N124)</f>
        <v/>
      </c>
      <c r="AE85" s="175"/>
      <c r="AF85" s="175" t="str">
        <f t="shared" si="7"/>
        <v/>
      </c>
    </row>
    <row r="86" spans="1:32">
      <c r="A86" s="2">
        <v>85</v>
      </c>
      <c r="B86" s="2" t="str">
        <f>IF('入力①'!$C$4="","",'入力①'!$C$4)</f>
        <v/>
      </c>
      <c r="C86" s="2" t="str">
        <f>IFERROR(IF('入力①'!$F$8="",IF('入力①'!$F$6="",'入力①'!$M$4,'入力①'!$F$6),'入力①'!$F$8),"")</f>
        <v/>
      </c>
      <c r="E86" s="2" t="str">
        <f>IF('入力①'!D96="","",'入力①'!D96)</f>
        <v/>
      </c>
      <c r="F86" s="2" t="str">
        <f>IF('入力①'!E96="","",'入力①'!E96)</f>
        <v/>
      </c>
      <c r="G86" s="2" t="str">
        <f>IF('入力①'!F96="","",'入力①'!F96)</f>
        <v/>
      </c>
      <c r="H86" s="2" t="str">
        <f>IF('入力①'!E96="","",'入力①'!E96)</f>
        <v/>
      </c>
      <c r="K86" s="2" t="str">
        <f>IF('入力①'!G96="","",IF('入力①'!G96="男",1,2))</f>
        <v/>
      </c>
      <c r="L86" s="2" t="str">
        <f>IF('入力①'!H96="","",'入力①'!H96)</f>
        <v/>
      </c>
      <c r="M86" s="2" t="str">
        <f>IF('入力①'!J96="","",'入力①'!J96)</f>
        <v/>
      </c>
      <c r="N86" s="2" t="str">
        <f>IF('入力①'!M96="","",'入力①'!M96)</f>
        <v/>
      </c>
      <c r="O86" s="2">
        <f>IFERROR(IF('入力①'!$C$4="",'入力①'!$E$6,'入力①'!$E$4),"")</f>
        <v>0</v>
      </c>
      <c r="P86" s="2" t="str">
        <f>IF('入力①'!I96="","","'"&amp;'入力①'!I96)</f>
        <v/>
      </c>
      <c r="Q86" s="2" t="str">
        <f>IF('入力②＋印刷'!G125="","",VLOOKUP('入力②＋印刷'!G125,個人種目マスター!$A:$B,2,FALSE))</f>
        <v/>
      </c>
      <c r="R86" s="175" t="str">
        <f>IF('入力②＋印刷'!H125="","",'入力②＋印刷'!H125)</f>
        <v/>
      </c>
      <c r="S86" s="175"/>
      <c r="T86" s="175" t="str">
        <f t="shared" si="4"/>
        <v/>
      </c>
      <c r="U86" s="2" t="str">
        <f>IF('入力②＋印刷'!I125="","",VLOOKUP('入力②＋印刷'!I125,個人種目マスター!$A:$B,2,FALSE))</f>
        <v/>
      </c>
      <c r="V86" s="175" t="str">
        <f>IF('入力②＋印刷'!J125="","",'入力②＋印刷'!J125)</f>
        <v/>
      </c>
      <c r="W86" s="175"/>
      <c r="X86" s="175" t="str">
        <f t="shared" si="5"/>
        <v/>
      </c>
      <c r="Y86" s="2" t="str">
        <f>IF('入力②＋印刷'!K125="","",VLOOKUP('入力②＋印刷'!K125,個人種目マスター!$A:$B,2,FALSE))</f>
        <v/>
      </c>
      <c r="Z86" s="175" t="str">
        <f>IF('入力②＋印刷'!L125="","",'入力②＋印刷'!L125)</f>
        <v/>
      </c>
      <c r="AA86" s="175"/>
      <c r="AB86" s="175" t="str">
        <f t="shared" si="6"/>
        <v/>
      </c>
      <c r="AC86" s="2" t="str">
        <f>IF('入力②＋印刷'!M125="","",VLOOKUP('入力②＋印刷'!M125,リレー種目マスター!$A:$B,2,FALSE))</f>
        <v/>
      </c>
      <c r="AD86" s="175" t="str">
        <f>IF('入力②＋印刷'!N125="","",'入力②＋印刷'!N125)</f>
        <v/>
      </c>
      <c r="AE86" s="175"/>
      <c r="AF86" s="175" t="str">
        <f t="shared" si="7"/>
        <v/>
      </c>
    </row>
    <row r="87" spans="1:32">
      <c r="A87" s="2">
        <v>86</v>
      </c>
      <c r="B87" s="2" t="str">
        <f>IF('入力①'!$C$4="","",'入力①'!$C$4)</f>
        <v/>
      </c>
      <c r="C87" s="2" t="str">
        <f>IFERROR(IF('入力①'!$F$8="",IF('入力①'!$F$6="",'入力①'!$M$4,'入力①'!$F$6),'入力①'!$F$8),"")</f>
        <v/>
      </c>
      <c r="E87" s="2" t="str">
        <f>IF('入力①'!D97="","",'入力①'!D97)</f>
        <v/>
      </c>
      <c r="F87" s="2" t="str">
        <f>IF('入力①'!E97="","",'入力①'!E97)</f>
        <v/>
      </c>
      <c r="G87" s="2" t="str">
        <f>IF('入力①'!F97="","",'入力①'!F97)</f>
        <v/>
      </c>
      <c r="H87" s="2" t="str">
        <f>IF('入力①'!E97="","",'入力①'!E97)</f>
        <v/>
      </c>
      <c r="K87" s="2" t="str">
        <f>IF('入力①'!G97="","",IF('入力①'!G97="男",1,2))</f>
        <v/>
      </c>
      <c r="L87" s="2" t="str">
        <f>IF('入力①'!H97="","",'入力①'!H97)</f>
        <v/>
      </c>
      <c r="M87" s="2" t="str">
        <f>IF('入力①'!J97="","",'入力①'!J97)</f>
        <v/>
      </c>
      <c r="N87" s="2" t="str">
        <f>IF('入力①'!M97="","",'入力①'!M97)</f>
        <v/>
      </c>
      <c r="O87" s="2">
        <f>IFERROR(IF('入力①'!$C$4="",'入力①'!$E$6,'入力①'!$E$4),"")</f>
        <v>0</v>
      </c>
      <c r="P87" s="2" t="str">
        <f>IF('入力①'!I97="","","'"&amp;'入力①'!I97)</f>
        <v/>
      </c>
      <c r="Q87" s="2" t="str">
        <f>IF('入力②＋印刷'!G126="","",VLOOKUP('入力②＋印刷'!G126,個人種目マスター!$A:$B,2,FALSE))</f>
        <v/>
      </c>
      <c r="R87" s="175" t="str">
        <f>IF('入力②＋印刷'!H126="","",'入力②＋印刷'!H126)</f>
        <v/>
      </c>
      <c r="S87" s="175"/>
      <c r="T87" s="175" t="str">
        <f t="shared" si="4"/>
        <v/>
      </c>
      <c r="U87" s="2" t="str">
        <f>IF('入力②＋印刷'!I126="","",VLOOKUP('入力②＋印刷'!I126,個人種目マスター!$A:$B,2,FALSE))</f>
        <v/>
      </c>
      <c r="V87" s="175" t="str">
        <f>IF('入力②＋印刷'!J126="","",'入力②＋印刷'!J126)</f>
        <v/>
      </c>
      <c r="W87" s="175"/>
      <c r="X87" s="175" t="str">
        <f t="shared" si="5"/>
        <v/>
      </c>
      <c r="Y87" s="2" t="str">
        <f>IF('入力②＋印刷'!K126="","",VLOOKUP('入力②＋印刷'!K126,個人種目マスター!$A:$B,2,FALSE))</f>
        <v/>
      </c>
      <c r="Z87" s="175" t="str">
        <f>IF('入力②＋印刷'!L126="","",'入力②＋印刷'!L126)</f>
        <v/>
      </c>
      <c r="AA87" s="175"/>
      <c r="AB87" s="175" t="str">
        <f t="shared" si="6"/>
        <v/>
      </c>
      <c r="AC87" s="2" t="str">
        <f>IF('入力②＋印刷'!M126="","",VLOOKUP('入力②＋印刷'!M126,リレー種目マスター!$A:$B,2,FALSE))</f>
        <v/>
      </c>
      <c r="AD87" s="175" t="str">
        <f>IF('入力②＋印刷'!N126="","",'入力②＋印刷'!N126)</f>
        <v/>
      </c>
      <c r="AE87" s="175"/>
      <c r="AF87" s="175" t="str">
        <f t="shared" si="7"/>
        <v/>
      </c>
    </row>
    <row r="88" spans="1:32">
      <c r="A88" s="2">
        <v>87</v>
      </c>
      <c r="B88" s="2" t="str">
        <f>IF('入力①'!$C$4="","",'入力①'!$C$4)</f>
        <v/>
      </c>
      <c r="C88" s="2" t="str">
        <f>IFERROR(IF('入力①'!$F$8="",IF('入力①'!$F$6="",'入力①'!$M$4,'入力①'!$F$6),'入力①'!$F$8),"")</f>
        <v/>
      </c>
      <c r="E88" s="2" t="str">
        <f>IF('入力①'!D98="","",'入力①'!D98)</f>
        <v/>
      </c>
      <c r="F88" s="2" t="str">
        <f>IF('入力①'!E98="","",'入力①'!E98)</f>
        <v/>
      </c>
      <c r="G88" s="2" t="str">
        <f>IF('入力①'!F98="","",'入力①'!F98)</f>
        <v/>
      </c>
      <c r="H88" s="2" t="str">
        <f>IF('入力①'!E98="","",'入力①'!E98)</f>
        <v/>
      </c>
      <c r="K88" s="2" t="str">
        <f>IF('入力①'!G98="","",IF('入力①'!G98="男",1,2))</f>
        <v/>
      </c>
      <c r="L88" s="2" t="str">
        <f>IF('入力①'!H98="","",'入力①'!H98)</f>
        <v/>
      </c>
      <c r="M88" s="2" t="str">
        <f>IF('入力①'!J98="","",'入力①'!J98)</f>
        <v/>
      </c>
      <c r="N88" s="2" t="str">
        <f>IF('入力①'!M98="","",'入力①'!M98)</f>
        <v/>
      </c>
      <c r="O88" s="2">
        <f>IFERROR(IF('入力①'!$C$4="",'入力①'!$E$6,'入力①'!$E$4),"")</f>
        <v>0</v>
      </c>
      <c r="P88" s="2" t="str">
        <f>IF('入力①'!I98="","","'"&amp;'入力①'!I98)</f>
        <v/>
      </c>
      <c r="Q88" s="2" t="str">
        <f>IF('入力②＋印刷'!G127="","",VLOOKUP('入力②＋印刷'!G127,個人種目マスター!$A:$B,2,FALSE))</f>
        <v/>
      </c>
      <c r="R88" s="175" t="str">
        <f>IF('入力②＋印刷'!H127="","",'入力②＋印刷'!H127)</f>
        <v/>
      </c>
      <c r="S88" s="175"/>
      <c r="T88" s="175" t="str">
        <f t="shared" si="4"/>
        <v/>
      </c>
      <c r="U88" s="2" t="str">
        <f>IF('入力②＋印刷'!I127="","",VLOOKUP('入力②＋印刷'!I127,個人種目マスター!$A:$B,2,FALSE))</f>
        <v/>
      </c>
      <c r="V88" s="175" t="str">
        <f>IF('入力②＋印刷'!J127="","",'入力②＋印刷'!J127)</f>
        <v/>
      </c>
      <c r="W88" s="175"/>
      <c r="X88" s="175" t="str">
        <f t="shared" si="5"/>
        <v/>
      </c>
      <c r="Y88" s="2" t="str">
        <f>IF('入力②＋印刷'!K127="","",VLOOKUP('入力②＋印刷'!K127,個人種目マスター!$A:$B,2,FALSE))</f>
        <v/>
      </c>
      <c r="Z88" s="175" t="str">
        <f>IF('入力②＋印刷'!L127="","",'入力②＋印刷'!L127)</f>
        <v/>
      </c>
      <c r="AA88" s="175"/>
      <c r="AB88" s="175" t="str">
        <f t="shared" si="6"/>
        <v/>
      </c>
      <c r="AC88" s="2" t="str">
        <f>IF('入力②＋印刷'!M127="","",VLOOKUP('入力②＋印刷'!M127,リレー種目マスター!$A:$B,2,FALSE))</f>
        <v/>
      </c>
      <c r="AD88" s="175" t="str">
        <f>IF('入力②＋印刷'!N127="","",'入力②＋印刷'!N127)</f>
        <v/>
      </c>
      <c r="AE88" s="175"/>
      <c r="AF88" s="175" t="str">
        <f t="shared" si="7"/>
        <v/>
      </c>
    </row>
    <row r="89" spans="1:32">
      <c r="A89" s="2">
        <v>88</v>
      </c>
      <c r="B89" s="2" t="str">
        <f>IF('入力①'!$C$4="","",'入力①'!$C$4)</f>
        <v/>
      </c>
      <c r="C89" s="2" t="str">
        <f>IFERROR(IF('入力①'!$F$8="",IF('入力①'!$F$6="",'入力①'!$M$4,'入力①'!$F$6),'入力①'!$F$8),"")</f>
        <v/>
      </c>
      <c r="E89" s="2" t="str">
        <f>IF('入力①'!D99="","",'入力①'!D99)</f>
        <v/>
      </c>
      <c r="F89" s="2" t="str">
        <f>IF('入力①'!E99="","",'入力①'!E99)</f>
        <v/>
      </c>
      <c r="G89" s="2" t="str">
        <f>IF('入力①'!F99="","",'入力①'!F99)</f>
        <v/>
      </c>
      <c r="H89" s="2" t="str">
        <f>IF('入力①'!E99="","",'入力①'!E99)</f>
        <v/>
      </c>
      <c r="K89" s="2" t="str">
        <f>IF('入力①'!G99="","",IF('入力①'!G99="男",1,2))</f>
        <v/>
      </c>
      <c r="L89" s="2" t="str">
        <f>IF('入力①'!H99="","",'入力①'!H99)</f>
        <v/>
      </c>
      <c r="M89" s="2" t="str">
        <f>IF('入力①'!J99="","",'入力①'!J99)</f>
        <v/>
      </c>
      <c r="N89" s="2" t="str">
        <f>IF('入力①'!M99="","",'入力①'!M99)</f>
        <v/>
      </c>
      <c r="O89" s="2">
        <f>IFERROR(IF('入力①'!$C$4="",'入力①'!$E$6,'入力①'!$E$4),"")</f>
        <v>0</v>
      </c>
      <c r="P89" s="2" t="str">
        <f>IF('入力①'!I99="","","'"&amp;'入力①'!I99)</f>
        <v/>
      </c>
      <c r="Q89" s="2" t="str">
        <f>IF('入力②＋印刷'!G128="","",VLOOKUP('入力②＋印刷'!G128,個人種目マスター!$A:$B,2,FALSE))</f>
        <v/>
      </c>
      <c r="R89" s="175" t="str">
        <f>IF('入力②＋印刷'!H128="","",'入力②＋印刷'!H128)</f>
        <v/>
      </c>
      <c r="S89" s="175"/>
      <c r="T89" s="175" t="str">
        <f t="shared" si="4"/>
        <v/>
      </c>
      <c r="U89" s="2" t="str">
        <f>IF('入力②＋印刷'!I128="","",VLOOKUP('入力②＋印刷'!I128,個人種目マスター!$A:$B,2,FALSE))</f>
        <v/>
      </c>
      <c r="V89" s="175" t="str">
        <f>IF('入力②＋印刷'!J128="","",'入力②＋印刷'!J128)</f>
        <v/>
      </c>
      <c r="W89" s="175"/>
      <c r="X89" s="175" t="str">
        <f t="shared" si="5"/>
        <v/>
      </c>
      <c r="Y89" s="2" t="str">
        <f>IF('入力②＋印刷'!K128="","",VLOOKUP('入力②＋印刷'!K128,個人種目マスター!$A:$B,2,FALSE))</f>
        <v/>
      </c>
      <c r="Z89" s="175" t="str">
        <f>IF('入力②＋印刷'!L128="","",'入力②＋印刷'!L128)</f>
        <v/>
      </c>
      <c r="AA89" s="175"/>
      <c r="AB89" s="175" t="str">
        <f t="shared" si="6"/>
        <v/>
      </c>
      <c r="AC89" s="2" t="str">
        <f>IF('入力②＋印刷'!M128="","",VLOOKUP('入力②＋印刷'!M128,リレー種目マスター!$A:$B,2,FALSE))</f>
        <v/>
      </c>
      <c r="AD89" s="175" t="str">
        <f>IF('入力②＋印刷'!N128="","",'入力②＋印刷'!N128)</f>
        <v/>
      </c>
      <c r="AE89" s="175"/>
      <c r="AF89" s="175" t="str">
        <f t="shared" si="7"/>
        <v/>
      </c>
    </row>
    <row r="90" spans="1:32">
      <c r="A90" s="2">
        <v>89</v>
      </c>
      <c r="B90" s="2" t="str">
        <f>IF('入力①'!$C$4="","",'入力①'!$C$4)</f>
        <v/>
      </c>
      <c r="C90" s="2" t="str">
        <f>IFERROR(IF('入力①'!$F$8="",IF('入力①'!$F$6="",'入力①'!$M$4,'入力①'!$F$6),'入力①'!$F$8),"")</f>
        <v/>
      </c>
      <c r="E90" s="2" t="str">
        <f>IF('入力①'!D100="","",'入力①'!D100)</f>
        <v/>
      </c>
      <c r="F90" s="2" t="str">
        <f>IF('入力①'!E100="","",'入力①'!E100)</f>
        <v/>
      </c>
      <c r="G90" s="2" t="str">
        <f>IF('入力①'!F100="","",'入力①'!F100)</f>
        <v/>
      </c>
      <c r="H90" s="2" t="str">
        <f>IF('入力①'!E100="","",'入力①'!E100)</f>
        <v/>
      </c>
      <c r="K90" s="2" t="str">
        <f>IF('入力①'!G100="","",IF('入力①'!G100="男",1,2))</f>
        <v/>
      </c>
      <c r="L90" s="2" t="str">
        <f>IF('入力①'!H100="","",'入力①'!H100)</f>
        <v/>
      </c>
      <c r="M90" s="2" t="str">
        <f>IF('入力①'!J100="","",'入力①'!J100)</f>
        <v/>
      </c>
      <c r="N90" s="2" t="str">
        <f>IF('入力①'!M100="","",'入力①'!M100)</f>
        <v/>
      </c>
      <c r="O90" s="2">
        <f>IFERROR(IF('入力①'!$C$4="",'入力①'!$E$6,'入力①'!$E$4),"")</f>
        <v>0</v>
      </c>
      <c r="P90" s="2" t="str">
        <f>IF('入力①'!I100="","","'"&amp;'入力①'!I100)</f>
        <v/>
      </c>
      <c r="Q90" s="2" t="str">
        <f>IF('入力②＋印刷'!G129="","",VLOOKUP('入力②＋印刷'!G129,個人種目マスター!$A:$B,2,FALSE))</f>
        <v/>
      </c>
      <c r="R90" s="175" t="str">
        <f>IF('入力②＋印刷'!H129="","",'入力②＋印刷'!H129)</f>
        <v/>
      </c>
      <c r="S90" s="175"/>
      <c r="T90" s="175" t="str">
        <f t="shared" si="4"/>
        <v/>
      </c>
      <c r="U90" s="2" t="str">
        <f>IF('入力②＋印刷'!I129="","",VLOOKUP('入力②＋印刷'!I129,個人種目マスター!$A:$B,2,FALSE))</f>
        <v/>
      </c>
      <c r="V90" s="175" t="str">
        <f>IF('入力②＋印刷'!J129="","",'入力②＋印刷'!J129)</f>
        <v/>
      </c>
      <c r="W90" s="175"/>
      <c r="X90" s="175" t="str">
        <f t="shared" si="5"/>
        <v/>
      </c>
      <c r="Y90" s="2" t="str">
        <f>IF('入力②＋印刷'!K129="","",VLOOKUP('入力②＋印刷'!K129,個人種目マスター!$A:$B,2,FALSE))</f>
        <v/>
      </c>
      <c r="Z90" s="175" t="str">
        <f>IF('入力②＋印刷'!L129="","",'入力②＋印刷'!L129)</f>
        <v/>
      </c>
      <c r="AA90" s="175"/>
      <c r="AB90" s="175" t="str">
        <f t="shared" si="6"/>
        <v/>
      </c>
      <c r="AC90" s="2" t="str">
        <f>IF('入力②＋印刷'!M129="","",VLOOKUP('入力②＋印刷'!M129,リレー種目マスター!$A:$B,2,FALSE))</f>
        <v/>
      </c>
      <c r="AD90" s="175" t="str">
        <f>IF('入力②＋印刷'!N129="","",'入力②＋印刷'!N129)</f>
        <v/>
      </c>
      <c r="AE90" s="175"/>
      <c r="AF90" s="175" t="str">
        <f t="shared" si="7"/>
        <v/>
      </c>
    </row>
    <row r="91" spans="1:32">
      <c r="A91" s="2">
        <v>90</v>
      </c>
      <c r="B91" s="2" t="str">
        <f>IF('入力①'!$C$4="","",'入力①'!$C$4)</f>
        <v/>
      </c>
      <c r="C91" s="2" t="str">
        <f>IFERROR(IF('入力①'!$F$8="",IF('入力①'!$F$6="",'入力①'!$M$4,'入力①'!$F$6),'入力①'!$F$8),"")</f>
        <v/>
      </c>
      <c r="E91" s="2" t="str">
        <f>IF('入力①'!D101="","",'入力①'!D101)</f>
        <v/>
      </c>
      <c r="F91" s="2" t="str">
        <f>IF('入力①'!E101="","",'入力①'!E101)</f>
        <v/>
      </c>
      <c r="G91" s="2" t="str">
        <f>IF('入力①'!F101="","",'入力①'!F101)</f>
        <v/>
      </c>
      <c r="H91" s="2" t="str">
        <f>IF('入力①'!E101="","",'入力①'!E101)</f>
        <v/>
      </c>
      <c r="K91" s="2" t="str">
        <f>IF('入力①'!G101="","",IF('入力①'!G101="男",1,2))</f>
        <v/>
      </c>
      <c r="L91" s="2" t="str">
        <f>IF('入力①'!H101="","",'入力①'!H101)</f>
        <v/>
      </c>
      <c r="M91" s="2" t="str">
        <f>IF('入力①'!J101="","",'入力①'!J101)</f>
        <v/>
      </c>
      <c r="N91" s="2" t="str">
        <f>IF('入力①'!M101="","",'入力①'!M101)</f>
        <v/>
      </c>
      <c r="O91" s="2">
        <f>IFERROR(IF('入力①'!$C$4="",'入力①'!$E$6,'入力①'!$E$4),"")</f>
        <v>0</v>
      </c>
      <c r="P91" s="2" t="str">
        <f>IF('入力①'!I101="","","'"&amp;'入力①'!I101)</f>
        <v/>
      </c>
      <c r="Q91" s="2" t="str">
        <f>IF('入力②＋印刷'!G130="","",VLOOKUP('入力②＋印刷'!G130,個人種目マスター!$A:$B,2,FALSE))</f>
        <v/>
      </c>
      <c r="R91" s="175" t="str">
        <f>IF('入力②＋印刷'!H130="","",'入力②＋印刷'!H130)</f>
        <v/>
      </c>
      <c r="S91" s="175"/>
      <c r="T91" s="175" t="str">
        <f t="shared" si="4"/>
        <v/>
      </c>
      <c r="U91" s="2" t="str">
        <f>IF('入力②＋印刷'!I130="","",VLOOKUP('入力②＋印刷'!I130,個人種目マスター!$A:$B,2,FALSE))</f>
        <v/>
      </c>
      <c r="V91" s="175" t="str">
        <f>IF('入力②＋印刷'!J130="","",'入力②＋印刷'!J130)</f>
        <v/>
      </c>
      <c r="W91" s="175"/>
      <c r="X91" s="175" t="str">
        <f t="shared" si="5"/>
        <v/>
      </c>
      <c r="Y91" s="2" t="str">
        <f>IF('入力②＋印刷'!K130="","",VLOOKUP('入力②＋印刷'!K130,個人種目マスター!$A:$B,2,FALSE))</f>
        <v/>
      </c>
      <c r="Z91" s="175" t="str">
        <f>IF('入力②＋印刷'!L130="","",'入力②＋印刷'!L130)</f>
        <v/>
      </c>
      <c r="AA91" s="175"/>
      <c r="AB91" s="175" t="str">
        <f t="shared" si="6"/>
        <v/>
      </c>
      <c r="AC91" s="2" t="str">
        <f>IF('入力②＋印刷'!M130="","",VLOOKUP('入力②＋印刷'!M130,リレー種目マスター!$A:$B,2,FALSE))</f>
        <v/>
      </c>
      <c r="AD91" s="175" t="str">
        <f>IF('入力②＋印刷'!N130="","",'入力②＋印刷'!N130)</f>
        <v/>
      </c>
      <c r="AE91" s="175"/>
      <c r="AF91" s="175" t="str">
        <f t="shared" si="7"/>
        <v/>
      </c>
    </row>
  </sheetData>
  <sheetProtection password="CC81" sheet="1" objects="1" scenarios="1"/>
  <phoneticPr fontId="8"/>
  <printOptions horizontalCentered="1"/>
  <pageMargins left="0.39370078740157483" right="0.39370078740157483" top="0.59055118110236227" bottom="0.59055118110236227" header="0.51181102362204722" footer="0.51181102362204722"/>
  <pageSetup paperSize="9" fitToWidth="1" fitToHeight="1" orientation="landscape" usePrinterDefaults="1" r:id="rId1"/>
  <headerFooter alignWithMargins="0"/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FFC000"/>
  </sheetPr>
  <dimension ref="A1:U11"/>
  <sheetViews>
    <sheetView workbookViewId="0">
      <pane ySplit="1" topLeftCell="A2" activePane="bottomLeft" state="frozen"/>
      <selection pane="bottomLeft" activeCell="E6" sqref="E6"/>
    </sheetView>
  </sheetViews>
  <sheetFormatPr defaultColWidth="0" defaultRowHeight="13" zeroHeight="1"/>
  <cols>
    <col min="1" max="1" width="4.6640625" style="2" customWidth="1"/>
    <col min="2" max="2" width="11.21875" style="2" customWidth="1"/>
    <col min="3" max="3" width="15.6640625" style="2" customWidth="1"/>
    <col min="4" max="4" width="1.88671875" style="1" customWidth="1"/>
    <col min="5" max="5" width="10.6640625" style="2" customWidth="1"/>
    <col min="6" max="11" width="1.88671875" style="2" customWidth="1"/>
    <col min="12" max="12" width="9.88671875" style="2" customWidth="1"/>
    <col min="13" max="13" width="11.6640625" style="2" customWidth="1"/>
    <col min="14" max="15" width="1.88671875" style="2" customWidth="1"/>
    <col min="16" max="21" width="9.109375" style="2" customWidth="1"/>
    <col min="22" max="16384" width="9" style="1" hidden="1" customWidth="1"/>
  </cols>
  <sheetData>
    <row r="1" spans="1:21">
      <c r="A1" s="2" t="s">
        <v>264</v>
      </c>
      <c r="B1" s="2" t="s">
        <v>24</v>
      </c>
      <c r="C1" s="2" t="s">
        <v>9</v>
      </c>
      <c r="D1" s="1" t="s">
        <v>458</v>
      </c>
      <c r="E1" s="2" t="s">
        <v>256</v>
      </c>
      <c r="F1" s="2" t="s">
        <v>244</v>
      </c>
      <c r="G1" s="2" t="s">
        <v>816</v>
      </c>
      <c r="H1" s="2" t="s">
        <v>248</v>
      </c>
      <c r="I1" s="2" t="s">
        <v>714</v>
      </c>
      <c r="J1" s="2" t="s">
        <v>436</v>
      </c>
      <c r="K1" s="2" t="s">
        <v>203</v>
      </c>
      <c r="L1" s="2" t="s">
        <v>665</v>
      </c>
      <c r="M1" s="2" t="s">
        <v>142</v>
      </c>
      <c r="N1" s="2" t="s">
        <v>584</v>
      </c>
      <c r="O1" s="2" t="s">
        <v>214</v>
      </c>
      <c r="P1" s="2" t="s">
        <v>602</v>
      </c>
      <c r="Q1" s="2" t="s">
        <v>604</v>
      </c>
      <c r="R1" s="2" t="s">
        <v>573</v>
      </c>
      <c r="S1" s="2" t="s">
        <v>485</v>
      </c>
      <c r="T1" s="2" t="s">
        <v>153</v>
      </c>
      <c r="U1" s="2" t="s">
        <v>97</v>
      </c>
    </row>
    <row r="2" spans="1:21">
      <c r="A2" s="2">
        <v>1</v>
      </c>
      <c r="B2" s="2" t="str">
        <f>IF('入力①'!$C$4="","",'入力①'!$C$4)</f>
        <v/>
      </c>
      <c r="C2" s="2" t="str">
        <f>IFERROR(IF('入力①'!$F$8="",IF('入力①'!$F$6="",'入力①'!$M$4,'入力①'!$F$6),'入力①'!$F$8),"")</f>
        <v/>
      </c>
      <c r="E2" s="2" t="str">
        <f>C2&amp;'入力③リレー'!C2</f>
        <v/>
      </c>
      <c r="I2" s="2" t="str">
        <f t="shared" ref="I2:I11" si="0">IF(L2="","",1)</f>
        <v/>
      </c>
      <c r="L2" s="2" t="str">
        <f>IFERROR(VLOOKUP('入力③リレー'!B2,リレー種目マスター!$A:$B,2,FALSE),"")</f>
        <v/>
      </c>
      <c r="M2" s="2" t="str">
        <f>IF('入力③リレー'!D2="","",'入力③リレー'!D2)</f>
        <v/>
      </c>
      <c r="O2" s="2" t="str">
        <f t="shared" ref="O2:O11" si="1">IF(M2="","",2)</f>
        <v/>
      </c>
      <c r="P2" s="2" t="str">
        <f>IF('入力③リレー'!F3="","",'入力③リレー'!F3)</f>
        <v/>
      </c>
      <c r="Q2" s="2" t="str">
        <f>IF('入力③リレー'!G3="","",'入力③リレー'!G3)</f>
        <v/>
      </c>
      <c r="R2" s="2" t="str">
        <f>IF('入力③リレー'!H3="","",'入力③リレー'!H3)</f>
        <v/>
      </c>
      <c r="S2" s="2" t="str">
        <f>IF('入力③リレー'!I3="","",'入力③リレー'!I3)</f>
        <v/>
      </c>
      <c r="T2" s="2" t="str">
        <f>IF('入力③リレー'!J3="","",'入力③リレー'!J3)</f>
        <v/>
      </c>
      <c r="U2" s="2" t="str">
        <f>IF('入力③リレー'!K3="","",'入力③リレー'!K3)</f>
        <v/>
      </c>
    </row>
    <row r="3" spans="1:21">
      <c r="A3" s="2">
        <v>2</v>
      </c>
      <c r="B3" s="2" t="str">
        <f>IF('入力①'!$C$4="","",'入力①'!$C$4)</f>
        <v/>
      </c>
      <c r="C3" s="2" t="str">
        <f>IFERROR(IF('入力①'!$F$8="",IF('入力①'!$F$6="",'入力①'!$M$4,'入力①'!$F$6),'入力①'!$F$8),"")</f>
        <v/>
      </c>
      <c r="E3" s="2" t="str">
        <f>C3&amp;'入力③リレー'!C5</f>
        <v/>
      </c>
      <c r="I3" s="2" t="str">
        <f t="shared" si="0"/>
        <v/>
      </c>
      <c r="L3" s="2" t="str">
        <f>IFERROR(VLOOKUP('入力③リレー'!B5,リレー種目マスター!$A:$B,2,FALSE),"")</f>
        <v/>
      </c>
      <c r="M3" s="2" t="str">
        <f>IF('入力③リレー'!D5="","",'入力③リレー'!D5)</f>
        <v/>
      </c>
      <c r="O3" s="2" t="str">
        <f t="shared" si="1"/>
        <v/>
      </c>
      <c r="P3" s="2" t="str">
        <f>IF('入力③リレー'!F6="","",'入力③リレー'!F6)</f>
        <v/>
      </c>
      <c r="Q3" s="2" t="str">
        <f>IF('入力③リレー'!G6="","",'入力③リレー'!G6)</f>
        <v/>
      </c>
      <c r="R3" s="2" t="str">
        <f>IF('入力③リレー'!H6="","",'入力③リレー'!H6)</f>
        <v/>
      </c>
      <c r="S3" s="2" t="str">
        <f>IF('入力③リレー'!I6="","",'入力③リレー'!I6)</f>
        <v/>
      </c>
      <c r="T3" s="2" t="str">
        <f>IF('入力③リレー'!J6="","",'入力③リレー'!J6)</f>
        <v/>
      </c>
      <c r="U3" s="2" t="str">
        <f>IF('入力③リレー'!K6="","",'入力③リレー'!K6)</f>
        <v/>
      </c>
    </row>
    <row r="4" spans="1:21">
      <c r="A4" s="2">
        <v>3</v>
      </c>
      <c r="B4" s="2" t="str">
        <f>IF('入力①'!$C$4="","",'入力①'!$C$4)</f>
        <v/>
      </c>
      <c r="C4" s="2" t="str">
        <f>IFERROR(IF('入力①'!$F$8="",IF('入力①'!$F$6="",'入力①'!$M$4,'入力①'!$F$6),'入力①'!$F$8),"")</f>
        <v/>
      </c>
      <c r="E4" s="2" t="str">
        <f>C4&amp;'入力③リレー'!C8</f>
        <v/>
      </c>
      <c r="I4" s="2" t="str">
        <f t="shared" si="0"/>
        <v/>
      </c>
      <c r="L4" s="2" t="str">
        <f>IFERROR(VLOOKUP('入力③リレー'!B8,リレー種目マスター!$A:$B,2,FALSE),"")</f>
        <v/>
      </c>
      <c r="M4" s="2" t="str">
        <f>IF('入力③リレー'!D8="","",'入力③リレー'!D8)</f>
        <v/>
      </c>
      <c r="O4" s="2" t="str">
        <f t="shared" si="1"/>
        <v/>
      </c>
      <c r="P4" s="2" t="str">
        <f>IF('入力③リレー'!F9="","",'入力③リレー'!F9)</f>
        <v/>
      </c>
      <c r="Q4" s="2" t="str">
        <f>IF('入力③リレー'!G9="","",'入力③リレー'!G9)</f>
        <v/>
      </c>
      <c r="R4" s="2" t="str">
        <f>IF('入力③リレー'!H9="","",'入力③リレー'!H9)</f>
        <v/>
      </c>
      <c r="S4" s="2" t="str">
        <f>IF('入力③リレー'!I9="","",'入力③リレー'!I9)</f>
        <v/>
      </c>
      <c r="T4" s="2" t="str">
        <f>IF('入力③リレー'!J9="","",'入力③リレー'!J9)</f>
        <v/>
      </c>
      <c r="U4" s="2" t="str">
        <f>IF('入力③リレー'!K9="","",'入力③リレー'!K9)</f>
        <v/>
      </c>
    </row>
    <row r="5" spans="1:21">
      <c r="A5" s="2">
        <v>4</v>
      </c>
      <c r="B5" s="2" t="str">
        <f>IF('入力①'!$C$4="","",'入力①'!$C$4)</f>
        <v/>
      </c>
      <c r="C5" s="2" t="str">
        <f>IFERROR(IF('入力①'!$F$8="",IF('入力①'!$F$6="",'入力①'!$M$4,'入力①'!$F$6),'入力①'!$F$8),"")</f>
        <v/>
      </c>
      <c r="E5" s="2" t="str">
        <f>C5&amp;'入力③リレー'!C11</f>
        <v/>
      </c>
      <c r="I5" s="2" t="str">
        <f t="shared" si="0"/>
        <v/>
      </c>
      <c r="L5" s="2" t="str">
        <f>IFERROR(VLOOKUP('入力③リレー'!B11,リレー種目マスター!$A:$B,2,FALSE),"")</f>
        <v/>
      </c>
      <c r="M5" s="2" t="str">
        <f>IF('入力③リレー'!D11="","",'入力③リレー'!D11)</f>
        <v/>
      </c>
      <c r="O5" s="2" t="str">
        <f t="shared" si="1"/>
        <v/>
      </c>
      <c r="P5" s="2" t="str">
        <f>IF('入力③リレー'!F12="","",'入力③リレー'!F12)</f>
        <v/>
      </c>
      <c r="Q5" s="2" t="str">
        <f>IF('入力③リレー'!G12="","",'入力③リレー'!G12)</f>
        <v/>
      </c>
      <c r="R5" s="2" t="str">
        <f>IF('入力③リレー'!H12="","",'入力③リレー'!H12)</f>
        <v/>
      </c>
      <c r="S5" s="2" t="str">
        <f>IF('入力③リレー'!I12="","",'入力③リレー'!I12)</f>
        <v/>
      </c>
      <c r="T5" s="2" t="str">
        <f>IF('入力③リレー'!J12="","",'入力③リレー'!J12)</f>
        <v/>
      </c>
      <c r="U5" s="2" t="str">
        <f>IF('入力③リレー'!K12="","",'入力③リレー'!K12)</f>
        <v/>
      </c>
    </row>
    <row r="6" spans="1:21">
      <c r="A6" s="2">
        <v>5</v>
      </c>
      <c r="B6" s="2" t="str">
        <f>IF('入力①'!$C$4="","",'入力①'!$C$4)</f>
        <v/>
      </c>
      <c r="C6" s="2" t="str">
        <f>IFERROR(IF('入力①'!$F$8="",IF('入力①'!$F$6="",'入力①'!$M$4,'入力①'!$F$6),'入力①'!$F$8),"")</f>
        <v/>
      </c>
      <c r="E6" s="2" t="str">
        <f>C6&amp;'入力③リレー'!C14</f>
        <v/>
      </c>
      <c r="I6" s="2" t="str">
        <f t="shared" si="0"/>
        <v/>
      </c>
      <c r="L6" s="2" t="str">
        <f>IFERROR(VLOOKUP('入力③リレー'!B14,リレー種目マスター!$A:$B,2,FALSE),"")</f>
        <v/>
      </c>
      <c r="M6" s="2" t="str">
        <f>IF('入力③リレー'!D14="","",'入力③リレー'!D14)</f>
        <v/>
      </c>
      <c r="O6" s="2" t="str">
        <f t="shared" si="1"/>
        <v/>
      </c>
      <c r="P6" s="2" t="str">
        <f>IF('入力③リレー'!F15="","",'入力③リレー'!F15)</f>
        <v/>
      </c>
      <c r="Q6" s="2" t="str">
        <f>IF('入力③リレー'!G15="","",'入力③リレー'!G15)</f>
        <v/>
      </c>
      <c r="R6" s="2" t="str">
        <f>IF('入力③リレー'!H15="","",'入力③リレー'!H15)</f>
        <v/>
      </c>
      <c r="S6" s="2" t="str">
        <f>IF('入力③リレー'!I15="","",'入力③リレー'!I15)</f>
        <v/>
      </c>
      <c r="T6" s="2" t="str">
        <f>IF('入力③リレー'!J15="","",'入力③リレー'!J15)</f>
        <v/>
      </c>
      <c r="U6" s="2" t="str">
        <f>IF('入力③リレー'!K15="","",'入力③リレー'!K15)</f>
        <v/>
      </c>
    </row>
    <row r="7" spans="1:21">
      <c r="A7" s="2">
        <v>6</v>
      </c>
      <c r="B7" s="2" t="str">
        <f>IF('入力①'!$C$4="","",'入力①'!$C$4)</f>
        <v/>
      </c>
      <c r="C7" s="2" t="str">
        <f>IFERROR(IF('入力①'!$F$8="",IF('入力①'!$F$6="",'入力①'!$M$4,'入力①'!$F$6),'入力①'!$F$8),"")</f>
        <v/>
      </c>
      <c r="E7" s="2" t="str">
        <f>C7&amp;'入力③リレー'!C17</f>
        <v/>
      </c>
      <c r="I7" s="2" t="str">
        <f t="shared" si="0"/>
        <v/>
      </c>
      <c r="L7" s="2" t="str">
        <f>IFERROR(VLOOKUP('入力③リレー'!B17,リレー種目マスター!$A:$B,2,FALSE),"")</f>
        <v/>
      </c>
      <c r="M7" s="2" t="str">
        <f>IF('入力③リレー'!D17="","",'入力③リレー'!D17)</f>
        <v/>
      </c>
      <c r="O7" s="2" t="str">
        <f t="shared" si="1"/>
        <v/>
      </c>
      <c r="P7" s="2" t="str">
        <f>IF('入力③リレー'!F18="","",'入力③リレー'!F18)</f>
        <v/>
      </c>
      <c r="Q7" s="2" t="str">
        <f>IF('入力③リレー'!G18="","",'入力③リレー'!G18)</f>
        <v/>
      </c>
      <c r="R7" s="2" t="str">
        <f>IF('入力③リレー'!H18="","",'入力③リレー'!H18)</f>
        <v/>
      </c>
      <c r="S7" s="2" t="str">
        <f>IF('入力③リレー'!I18="","",'入力③リレー'!I18)</f>
        <v/>
      </c>
      <c r="T7" s="2" t="str">
        <f>IF('入力③リレー'!J18="","",'入力③リレー'!J18)</f>
        <v/>
      </c>
      <c r="U7" s="2" t="str">
        <f>IF('入力③リレー'!K18="","",'入力③リレー'!K18)</f>
        <v/>
      </c>
    </row>
    <row r="8" spans="1:21">
      <c r="A8" s="2">
        <v>7</v>
      </c>
      <c r="B8" s="2" t="str">
        <f>IF('入力①'!$C$4="","",'入力①'!$C$4)</f>
        <v/>
      </c>
      <c r="C8" s="2" t="str">
        <f>IFERROR(IF('入力①'!$F$8="",IF('入力①'!$F$6="",'入力①'!$M$4,'入力①'!$F$6),'入力①'!$F$8),"")</f>
        <v/>
      </c>
      <c r="E8" s="2" t="str">
        <f>C8&amp;'入力③リレー'!C20</f>
        <v/>
      </c>
      <c r="I8" s="2" t="str">
        <f t="shared" si="0"/>
        <v/>
      </c>
      <c r="L8" s="2" t="str">
        <f>IFERROR(VLOOKUP('入力③リレー'!B20,リレー種目マスター!$A:$B,2,FALSE),"")</f>
        <v/>
      </c>
      <c r="M8" s="2" t="str">
        <f>IF('入力③リレー'!D20="","",'入力③リレー'!D20)</f>
        <v/>
      </c>
      <c r="O8" s="2" t="str">
        <f t="shared" si="1"/>
        <v/>
      </c>
      <c r="P8" s="2" t="str">
        <f>IF('入力③リレー'!F21="","",'入力③リレー'!F21)</f>
        <v/>
      </c>
      <c r="Q8" s="2" t="str">
        <f>IF('入力③リレー'!G21="","",'入力③リレー'!G21)</f>
        <v/>
      </c>
      <c r="R8" s="2" t="str">
        <f>IF('入力③リレー'!H21="","",'入力③リレー'!H21)</f>
        <v/>
      </c>
      <c r="S8" s="2" t="str">
        <f>IF('入力③リレー'!I21="","",'入力③リレー'!I21)</f>
        <v/>
      </c>
      <c r="T8" s="2" t="str">
        <f>IF('入力③リレー'!J21="","",'入力③リレー'!J21)</f>
        <v/>
      </c>
      <c r="U8" s="2" t="str">
        <f>IF('入力③リレー'!K21="","",'入力③リレー'!K21)</f>
        <v/>
      </c>
    </row>
    <row r="9" spans="1:21">
      <c r="A9" s="2">
        <v>8</v>
      </c>
      <c r="B9" s="2" t="str">
        <f>IF('入力①'!$C$4="","",'入力①'!$C$4)</f>
        <v/>
      </c>
      <c r="C9" s="2" t="str">
        <f>IFERROR(IF('入力①'!$F$8="",IF('入力①'!$F$6="",'入力①'!$M$4,'入力①'!$F$6),'入力①'!$F$8),"")</f>
        <v/>
      </c>
      <c r="E9" s="2" t="str">
        <f>C9&amp;'入力③リレー'!C23</f>
        <v/>
      </c>
      <c r="I9" s="2" t="str">
        <f t="shared" si="0"/>
        <v/>
      </c>
      <c r="L9" s="2" t="str">
        <f>IFERROR(VLOOKUP('入力③リレー'!B23,リレー種目マスター!$A:$B,2,FALSE),"")</f>
        <v/>
      </c>
      <c r="M9" s="2" t="str">
        <f>IF('入力③リレー'!D23="","",'入力③リレー'!D23)</f>
        <v/>
      </c>
      <c r="O9" s="2" t="str">
        <f t="shared" si="1"/>
        <v/>
      </c>
      <c r="P9" s="2" t="str">
        <f>IF('入力③リレー'!F24="","",'入力③リレー'!F24)</f>
        <v/>
      </c>
      <c r="Q9" s="2" t="str">
        <f>IF('入力③リレー'!G24="","",'入力③リレー'!G24)</f>
        <v/>
      </c>
      <c r="R9" s="2" t="str">
        <f>IF('入力③リレー'!H24="","",'入力③リレー'!H24)</f>
        <v/>
      </c>
      <c r="S9" s="2" t="str">
        <f>IF('入力③リレー'!I24="","",'入力③リレー'!I24)</f>
        <v/>
      </c>
      <c r="T9" s="2" t="str">
        <f>IF('入力③リレー'!J24="","",'入力③リレー'!J24)</f>
        <v/>
      </c>
      <c r="U9" s="2" t="str">
        <f>IF('入力③リレー'!K24="","",'入力③リレー'!K24)</f>
        <v/>
      </c>
    </row>
    <row r="10" spans="1:21">
      <c r="A10" s="2">
        <v>9</v>
      </c>
      <c r="B10" s="2" t="str">
        <f>IF('入力①'!$C$4="","",'入力①'!$C$4)</f>
        <v/>
      </c>
      <c r="C10" s="2" t="str">
        <f>IFERROR(IF('入力①'!$F$8="",IF('入力①'!$F$6="",'入力①'!$M$4,'入力①'!$F$6),'入力①'!$F$8),"")</f>
        <v/>
      </c>
      <c r="E10" s="2" t="str">
        <f>C10&amp;'入力③リレー'!C26</f>
        <v/>
      </c>
      <c r="I10" s="2" t="str">
        <f t="shared" si="0"/>
        <v/>
      </c>
      <c r="L10" s="2" t="str">
        <f>IFERROR(VLOOKUP('入力③リレー'!B26,リレー種目マスター!$A:$B,2,FALSE),"")</f>
        <v/>
      </c>
      <c r="M10" s="2" t="str">
        <f>IF('入力③リレー'!D26="","",'入力③リレー'!D26)</f>
        <v/>
      </c>
      <c r="O10" s="2" t="str">
        <f t="shared" si="1"/>
        <v/>
      </c>
      <c r="P10" s="2" t="str">
        <f>IF('入力③リレー'!F27="","",'入力③リレー'!F27)</f>
        <v/>
      </c>
      <c r="Q10" s="2" t="str">
        <f>IF('入力③リレー'!G27="","",'入力③リレー'!G27)</f>
        <v/>
      </c>
      <c r="R10" s="2" t="str">
        <f>IF('入力③リレー'!H27="","",'入力③リレー'!H27)</f>
        <v/>
      </c>
      <c r="S10" s="2" t="str">
        <f>IF('入力③リレー'!I27="","",'入力③リレー'!I27)</f>
        <v/>
      </c>
      <c r="T10" s="2" t="str">
        <f>IF('入力③リレー'!J27="","",'入力③リレー'!J27)</f>
        <v/>
      </c>
      <c r="U10" s="2" t="str">
        <f>IF('入力③リレー'!K27="","",'入力③リレー'!K27)</f>
        <v/>
      </c>
    </row>
    <row r="11" spans="1:21">
      <c r="A11" s="2">
        <v>10</v>
      </c>
      <c r="B11" s="2" t="str">
        <f>IF('入力①'!$C$4="","",'入力①'!$C$4)</f>
        <v/>
      </c>
      <c r="C11" s="2" t="str">
        <f>IFERROR(IF('入力①'!$F$8="",IF('入力①'!$F$6="",'入力①'!$M$4,'入力①'!$F$6),'入力①'!$F$8),"")</f>
        <v/>
      </c>
      <c r="E11" s="2" t="str">
        <f>C11&amp;'入力③リレー'!C29</f>
        <v/>
      </c>
      <c r="I11" s="2" t="str">
        <f t="shared" si="0"/>
        <v/>
      </c>
      <c r="L11" s="2" t="str">
        <f>IFERROR(VLOOKUP('入力③リレー'!B29,リレー種目マスター!$A:$B,2,FALSE),"")</f>
        <v/>
      </c>
      <c r="M11" s="2" t="str">
        <f>IF('入力③リレー'!D29="","",'入力③リレー'!D29)</f>
        <v/>
      </c>
      <c r="O11" s="2" t="str">
        <f t="shared" si="1"/>
        <v/>
      </c>
      <c r="P11" s="2" t="str">
        <f>IF('入力③リレー'!F30="","",'入力③リレー'!F30)</f>
        <v/>
      </c>
      <c r="Q11" s="2" t="str">
        <f>IF('入力③リレー'!G30="","",'入力③リレー'!G30)</f>
        <v/>
      </c>
      <c r="R11" s="2" t="str">
        <f>IF('入力③リレー'!H30="","",'入力③リレー'!H30)</f>
        <v/>
      </c>
      <c r="S11" s="2" t="str">
        <f>IF('入力③リレー'!I30="","",'入力③リレー'!I30)</f>
        <v/>
      </c>
      <c r="T11" s="2" t="str">
        <f>IF('入力③リレー'!J30="","",'入力③リレー'!J30)</f>
        <v/>
      </c>
      <c r="U11" s="2" t="str">
        <f>IF('入力③リレー'!K30="","",'入力③リレー'!K30)</f>
        <v/>
      </c>
    </row>
  </sheetData>
  <sheetProtection algorithmName="SHA-512" hashValue="7RYJINaXcMSMBJV6G3XGQJiPh1Qb8APk/GITh6p2KOuvehnV+IVNFpkKQUdA3Aojwocthe1sdktr7Lr7et2b0A==" saltValue="KWxSldIPR6gF9urzAHAl0w==" spinCount="100000" sheet="1" objects="1" scenarios="1"/>
  <phoneticPr fontId="8"/>
  <printOptions horizontalCentered="1"/>
  <pageMargins left="0.78740157480314965" right="0.78740157480314965" top="0.78740157480314965" bottom="0.78740157480314965" header="0.51181102362204722" footer="0.51181102362204722"/>
  <pageSetup paperSize="9" fitToWidth="1" fitToHeight="1" orientation="landscape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I253"/>
  <sheetViews>
    <sheetView workbookViewId="0">
      <pane ySplit="1" topLeftCell="A173" activePane="bottomLeft" state="frozen"/>
      <selection pane="bottomLeft" activeCell="A61" sqref="A61"/>
    </sheetView>
  </sheetViews>
  <sheetFormatPr defaultColWidth="0" defaultRowHeight="12" zeroHeight="1"/>
  <cols>
    <col min="1" max="1" width="21.44140625" style="147" bestFit="1" customWidth="1"/>
    <col min="2" max="2" width="10.44140625" style="147" bestFit="1" customWidth="1"/>
    <col min="3" max="3" width="2.44140625" style="147" customWidth="1"/>
    <col min="4" max="4" width="5.21875" style="147" bestFit="1" customWidth="1"/>
    <col min="5" max="5" width="5.33203125" style="147" bestFit="1" customWidth="1"/>
    <col min="6" max="6" width="4.77734375" style="147" bestFit="1" customWidth="1"/>
    <col min="7" max="7" width="5.33203125" style="147" bestFit="1" customWidth="1"/>
    <col min="8" max="8" width="14.21875" style="147" bestFit="1" customWidth="1"/>
    <col min="9" max="9" width="5.33203125" style="176" bestFit="1" customWidth="1"/>
    <col min="10" max="16384" width="22.6640625" style="147" hidden="1" customWidth="1"/>
  </cols>
  <sheetData>
    <row r="1" spans="1:9">
      <c r="A1" s="147" t="s">
        <v>619</v>
      </c>
      <c r="B1" s="147" t="s">
        <v>617</v>
      </c>
      <c r="D1" s="179" t="s">
        <v>721</v>
      </c>
      <c r="E1" s="179" t="s">
        <v>860</v>
      </c>
      <c r="F1" s="180" t="s">
        <v>586</v>
      </c>
      <c r="G1" s="180" t="s">
        <v>860</v>
      </c>
      <c r="H1" s="181" t="s">
        <v>862</v>
      </c>
      <c r="I1" s="182" t="s">
        <v>860</v>
      </c>
    </row>
    <row r="2" spans="1:9">
      <c r="A2" s="147" t="s">
        <v>944</v>
      </c>
      <c r="B2" s="147">
        <v>101</v>
      </c>
      <c r="D2" s="179" t="s">
        <v>870</v>
      </c>
      <c r="E2" s="179" t="s">
        <v>870</v>
      </c>
      <c r="F2" s="180" t="s">
        <v>858</v>
      </c>
      <c r="G2" s="180">
        <v>1</v>
      </c>
      <c r="H2" s="181" t="s">
        <v>863</v>
      </c>
      <c r="I2" s="182">
        <v>1</v>
      </c>
    </row>
    <row r="3" spans="1:9">
      <c r="A3" s="147" t="s">
        <v>847</v>
      </c>
      <c r="B3" s="147">
        <v>102</v>
      </c>
      <c r="D3" s="179" t="s">
        <v>872</v>
      </c>
      <c r="E3" s="179">
        <v>1</v>
      </c>
      <c r="F3" s="180" t="s">
        <v>168</v>
      </c>
      <c r="G3" s="180">
        <v>2</v>
      </c>
      <c r="H3" s="181" t="s">
        <v>844</v>
      </c>
      <c r="I3" s="182">
        <v>2</v>
      </c>
    </row>
    <row r="4" spans="1:9">
      <c r="A4" s="147" t="s">
        <v>690</v>
      </c>
      <c r="B4" s="147">
        <v>103</v>
      </c>
      <c r="D4" s="179" t="s">
        <v>873</v>
      </c>
      <c r="E4" s="179">
        <v>2</v>
      </c>
      <c r="H4" s="181" t="s">
        <v>28</v>
      </c>
      <c r="I4" s="182">
        <v>3</v>
      </c>
    </row>
    <row r="5" spans="1:9">
      <c r="A5" s="147" t="s">
        <v>53</v>
      </c>
      <c r="B5" s="147">
        <v>104</v>
      </c>
      <c r="D5" s="179" t="s">
        <v>613</v>
      </c>
      <c r="E5" s="179">
        <v>3</v>
      </c>
      <c r="H5" s="181" t="s">
        <v>880</v>
      </c>
      <c r="I5" s="182">
        <v>4</v>
      </c>
    </row>
    <row r="6" spans="1:9">
      <c r="A6" s="147" t="s">
        <v>854</v>
      </c>
      <c r="B6" s="147">
        <v>105</v>
      </c>
      <c r="D6" s="179" t="s">
        <v>871</v>
      </c>
      <c r="E6" s="179">
        <v>4</v>
      </c>
      <c r="H6" s="181" t="s">
        <v>715</v>
      </c>
      <c r="I6" s="182">
        <v>5</v>
      </c>
    </row>
    <row r="7" spans="1:9">
      <c r="A7" s="147" t="s">
        <v>855</v>
      </c>
      <c r="B7" s="147">
        <v>106</v>
      </c>
      <c r="D7" s="179" t="s">
        <v>749</v>
      </c>
      <c r="E7" s="179">
        <v>5</v>
      </c>
      <c r="H7" s="181" t="s">
        <v>864</v>
      </c>
      <c r="I7" s="182">
        <v>6</v>
      </c>
    </row>
    <row r="8" spans="1:9">
      <c r="A8" s="147" t="s">
        <v>848</v>
      </c>
      <c r="B8" s="147">
        <v>107</v>
      </c>
      <c r="H8" s="181" t="s">
        <v>874</v>
      </c>
      <c r="I8" s="182">
        <v>7</v>
      </c>
    </row>
    <row r="9" spans="1:9">
      <c r="A9" s="147" t="s">
        <v>606</v>
      </c>
      <c r="B9" s="147">
        <v>108</v>
      </c>
      <c r="H9" s="181" t="s">
        <v>389</v>
      </c>
      <c r="I9" s="182">
        <v>8</v>
      </c>
    </row>
    <row r="10" spans="1:9">
      <c r="A10" s="147" t="s">
        <v>883</v>
      </c>
      <c r="B10" s="147">
        <v>109</v>
      </c>
      <c r="H10" s="181" t="s">
        <v>866</v>
      </c>
      <c r="I10" s="182">
        <v>9</v>
      </c>
    </row>
    <row r="11" spans="1:9">
      <c r="A11" s="147" t="s">
        <v>856</v>
      </c>
      <c r="B11" s="147">
        <v>110</v>
      </c>
      <c r="H11" s="181" t="s">
        <v>543</v>
      </c>
      <c r="I11" s="182">
        <v>10</v>
      </c>
    </row>
    <row r="12" spans="1:9">
      <c r="A12" s="147" t="s">
        <v>945</v>
      </c>
      <c r="B12" s="147">
        <v>113</v>
      </c>
      <c r="H12" s="181" t="s">
        <v>197</v>
      </c>
      <c r="I12" s="182">
        <v>11</v>
      </c>
    </row>
    <row r="13" spans="1:9">
      <c r="A13" s="147" t="s">
        <v>587</v>
      </c>
      <c r="B13" s="147">
        <v>114</v>
      </c>
      <c r="H13" s="181" t="s">
        <v>881</v>
      </c>
      <c r="I13" s="182">
        <v>12</v>
      </c>
    </row>
    <row r="14" spans="1:9">
      <c r="A14" s="147" t="s">
        <v>884</v>
      </c>
      <c r="B14" s="147">
        <v>115</v>
      </c>
      <c r="H14" s="181" t="s">
        <v>865</v>
      </c>
      <c r="I14" s="182">
        <v>13</v>
      </c>
    </row>
    <row r="15" spans="1:9">
      <c r="A15" s="147" t="s">
        <v>845</v>
      </c>
      <c r="B15" s="147">
        <v>121</v>
      </c>
      <c r="H15" s="181" t="s">
        <v>875</v>
      </c>
      <c r="I15" s="182">
        <v>14</v>
      </c>
    </row>
    <row r="16" spans="1:9">
      <c r="A16" s="147" t="s">
        <v>631</v>
      </c>
      <c r="B16" s="147">
        <v>122</v>
      </c>
      <c r="H16" s="181" t="s">
        <v>882</v>
      </c>
      <c r="I16" s="182">
        <v>15</v>
      </c>
    </row>
    <row r="17" spans="1:9">
      <c r="A17" s="147" t="s">
        <v>846</v>
      </c>
      <c r="B17" s="147">
        <v>123</v>
      </c>
      <c r="H17" s="181" t="s">
        <v>867</v>
      </c>
      <c r="I17" s="182">
        <v>21</v>
      </c>
    </row>
    <row r="18" spans="1:9">
      <c r="A18" s="147" t="s">
        <v>849</v>
      </c>
      <c r="B18" s="147">
        <v>124</v>
      </c>
      <c r="H18" s="181" t="s">
        <v>868</v>
      </c>
      <c r="I18" s="182">
        <v>22</v>
      </c>
    </row>
    <row r="19" spans="1:9">
      <c r="A19" s="147" t="s">
        <v>946</v>
      </c>
      <c r="B19" s="147">
        <v>125</v>
      </c>
      <c r="H19" s="181" t="s">
        <v>869</v>
      </c>
      <c r="I19" s="182">
        <v>23</v>
      </c>
    </row>
    <row r="20" spans="1:9">
      <c r="A20" s="147" t="s">
        <v>684</v>
      </c>
      <c r="B20" s="147">
        <v>126</v>
      </c>
      <c r="H20" s="181" t="s">
        <v>876</v>
      </c>
      <c r="I20" s="182">
        <v>24</v>
      </c>
    </row>
    <row r="21" spans="1:9">
      <c r="A21" s="147" t="s">
        <v>589</v>
      </c>
      <c r="B21" s="147">
        <v>127</v>
      </c>
      <c r="H21" s="181" t="s">
        <v>19</v>
      </c>
      <c r="I21" s="182">
        <v>25</v>
      </c>
    </row>
    <row r="22" spans="1:9">
      <c r="A22" s="147" t="s">
        <v>808</v>
      </c>
      <c r="B22" s="147">
        <v>131</v>
      </c>
      <c r="H22" s="181" t="s">
        <v>877</v>
      </c>
      <c r="I22" s="182">
        <v>26</v>
      </c>
    </row>
    <row r="23" spans="1:9">
      <c r="A23" s="177" t="s">
        <v>200</v>
      </c>
      <c r="B23" s="178">
        <v>201</v>
      </c>
      <c r="H23" s="181" t="s">
        <v>878</v>
      </c>
      <c r="I23" s="182">
        <v>27</v>
      </c>
    </row>
    <row r="24" spans="1:9">
      <c r="A24" s="177" t="s">
        <v>757</v>
      </c>
      <c r="B24" s="178">
        <v>202</v>
      </c>
      <c r="H24" s="181" t="s">
        <v>692</v>
      </c>
      <c r="I24" s="182">
        <v>31</v>
      </c>
    </row>
    <row r="25" spans="1:9">
      <c r="A25" s="177" t="s">
        <v>66</v>
      </c>
      <c r="B25" s="178">
        <v>203</v>
      </c>
    </row>
    <row r="26" spans="1:9">
      <c r="A26" s="177" t="s">
        <v>859</v>
      </c>
      <c r="B26" s="178">
        <v>204</v>
      </c>
    </row>
    <row r="27" spans="1:9">
      <c r="A27" s="177" t="s">
        <v>490</v>
      </c>
      <c r="B27" s="178">
        <v>205</v>
      </c>
    </row>
    <row r="28" spans="1:9">
      <c r="A28" s="177" t="s">
        <v>857</v>
      </c>
      <c r="B28" s="178">
        <v>206</v>
      </c>
    </row>
    <row r="29" spans="1:9">
      <c r="A29" s="177" t="s">
        <v>365</v>
      </c>
      <c r="B29" s="178">
        <v>207</v>
      </c>
    </row>
    <row r="30" spans="1:9">
      <c r="A30" s="177" t="s">
        <v>735</v>
      </c>
      <c r="B30" s="178">
        <v>208</v>
      </c>
    </row>
    <row r="31" spans="1:9">
      <c r="A31" s="177" t="s">
        <v>308</v>
      </c>
      <c r="B31" s="178">
        <v>209</v>
      </c>
    </row>
    <row r="32" spans="1:9">
      <c r="A32" s="177" t="s">
        <v>852</v>
      </c>
      <c r="B32" s="178">
        <v>210</v>
      </c>
    </row>
    <row r="33" spans="1:2">
      <c r="A33" s="177" t="s">
        <v>947</v>
      </c>
      <c r="B33" s="178">
        <v>211</v>
      </c>
    </row>
    <row r="34" spans="1:2">
      <c r="A34" s="177" t="s">
        <v>948</v>
      </c>
      <c r="B34" s="178">
        <v>212</v>
      </c>
    </row>
    <row r="35" spans="1:2">
      <c r="A35" s="177" t="s">
        <v>879</v>
      </c>
      <c r="B35" s="178">
        <v>215</v>
      </c>
    </row>
    <row r="36" spans="1:2">
      <c r="A36" s="177" t="s">
        <v>850</v>
      </c>
      <c r="B36" s="178">
        <v>221</v>
      </c>
    </row>
    <row r="37" spans="1:2">
      <c r="A37" s="177" t="s">
        <v>851</v>
      </c>
      <c r="B37" s="178">
        <v>222</v>
      </c>
    </row>
    <row r="38" spans="1:2">
      <c r="A38" s="177" t="s">
        <v>111</v>
      </c>
      <c r="B38" s="178">
        <v>223</v>
      </c>
    </row>
    <row r="39" spans="1:2">
      <c r="A39" s="177" t="s">
        <v>624</v>
      </c>
      <c r="B39" s="178">
        <v>224</v>
      </c>
    </row>
    <row r="40" spans="1:2">
      <c r="A40" s="177" t="s">
        <v>110</v>
      </c>
      <c r="B40" s="178">
        <v>225</v>
      </c>
    </row>
    <row r="41" spans="1:2">
      <c r="A41" s="177" t="s">
        <v>475</v>
      </c>
      <c r="B41" s="178">
        <v>226</v>
      </c>
    </row>
    <row r="42" spans="1:2">
      <c r="A42" s="177" t="s">
        <v>853</v>
      </c>
      <c r="B42" s="178">
        <v>227</v>
      </c>
    </row>
    <row r="43" spans="1:2">
      <c r="A43" s="177" t="s">
        <v>314</v>
      </c>
      <c r="B43" s="178">
        <v>231</v>
      </c>
    </row>
    <row r="44" spans="1:2">
      <c r="A44" s="147" t="s">
        <v>186</v>
      </c>
      <c r="B44" s="176">
        <v>1101</v>
      </c>
    </row>
    <row r="45" spans="1:2">
      <c r="A45" s="147" t="s">
        <v>837</v>
      </c>
      <c r="B45" s="176">
        <v>1102</v>
      </c>
    </row>
    <row r="46" spans="1:2">
      <c r="A46" s="147" t="s">
        <v>662</v>
      </c>
      <c r="B46" s="176">
        <v>1103</v>
      </c>
    </row>
    <row r="47" spans="1:2">
      <c r="A47" s="147" t="s">
        <v>885</v>
      </c>
      <c r="B47" s="176">
        <v>1104</v>
      </c>
    </row>
    <row r="48" spans="1:2">
      <c r="A48" s="147" t="s">
        <v>886</v>
      </c>
      <c r="B48" s="176">
        <v>1105</v>
      </c>
    </row>
    <row r="49" spans="1:2">
      <c r="A49" s="147" t="s">
        <v>656</v>
      </c>
      <c r="B49" s="176">
        <v>1106</v>
      </c>
    </row>
    <row r="50" spans="1:2">
      <c r="A50" s="147" t="s">
        <v>125</v>
      </c>
      <c r="B50" s="176">
        <v>1107</v>
      </c>
    </row>
    <row r="51" spans="1:2">
      <c r="A51" s="147" t="s">
        <v>418</v>
      </c>
      <c r="B51" s="176">
        <v>1108</v>
      </c>
    </row>
    <row r="52" spans="1:2">
      <c r="A52" s="147" t="s">
        <v>887</v>
      </c>
      <c r="B52" s="176">
        <v>1109</v>
      </c>
    </row>
    <row r="53" spans="1:2">
      <c r="A53" s="147" t="s">
        <v>527</v>
      </c>
      <c r="B53" s="176">
        <v>1110</v>
      </c>
    </row>
    <row r="54" spans="1:2">
      <c r="A54" s="147" t="s">
        <v>663</v>
      </c>
      <c r="B54" s="176">
        <v>1113</v>
      </c>
    </row>
    <row r="55" spans="1:2">
      <c r="A55" s="147" t="s">
        <v>187</v>
      </c>
      <c r="B55" s="176">
        <v>1114</v>
      </c>
    </row>
    <row r="56" spans="1:2">
      <c r="A56" s="147" t="s">
        <v>50</v>
      </c>
      <c r="B56" s="176">
        <v>1115</v>
      </c>
    </row>
    <row r="57" spans="1:2">
      <c r="A57" s="147" t="s">
        <v>269</v>
      </c>
      <c r="B57" s="176">
        <v>1121</v>
      </c>
    </row>
    <row r="58" spans="1:2">
      <c r="A58" s="147" t="s">
        <v>532</v>
      </c>
      <c r="B58" s="176">
        <v>1122</v>
      </c>
    </row>
    <row r="59" spans="1:2">
      <c r="A59" s="147" t="s">
        <v>224</v>
      </c>
      <c r="B59" s="176">
        <v>1123</v>
      </c>
    </row>
    <row r="60" spans="1:2">
      <c r="A60" s="147" t="s">
        <v>649</v>
      </c>
      <c r="B60" s="176">
        <v>1124</v>
      </c>
    </row>
    <row r="61" spans="1:2">
      <c r="A61" s="147" t="s">
        <v>307</v>
      </c>
      <c r="B61" s="176">
        <v>1125</v>
      </c>
    </row>
    <row r="62" spans="1:2">
      <c r="A62" s="147" t="s">
        <v>575</v>
      </c>
      <c r="B62" s="176">
        <v>1126</v>
      </c>
    </row>
    <row r="63" spans="1:2">
      <c r="A63" s="147" t="s">
        <v>888</v>
      </c>
      <c r="B63" s="176">
        <v>1127</v>
      </c>
    </row>
    <row r="64" spans="1:2">
      <c r="A64" s="147" t="s">
        <v>60</v>
      </c>
      <c r="B64" s="176">
        <v>1131</v>
      </c>
    </row>
    <row r="65" spans="1:2">
      <c r="A65" s="177" t="s">
        <v>599</v>
      </c>
      <c r="B65" s="178">
        <v>1201</v>
      </c>
    </row>
    <row r="66" spans="1:2">
      <c r="A66" s="177" t="s">
        <v>905</v>
      </c>
      <c r="B66" s="178">
        <v>1202</v>
      </c>
    </row>
    <row r="67" spans="1:2">
      <c r="A67" s="177" t="s">
        <v>664</v>
      </c>
      <c r="B67" s="178">
        <v>1203</v>
      </c>
    </row>
    <row r="68" spans="1:2">
      <c r="A68" s="177" t="s">
        <v>906</v>
      </c>
      <c r="B68" s="178">
        <v>1204</v>
      </c>
    </row>
    <row r="69" spans="1:2">
      <c r="A69" s="177" t="s">
        <v>907</v>
      </c>
      <c r="B69" s="178">
        <v>1205</v>
      </c>
    </row>
    <row r="70" spans="1:2">
      <c r="A70" s="177" t="s">
        <v>668</v>
      </c>
      <c r="B70" s="178">
        <v>1206</v>
      </c>
    </row>
    <row r="71" spans="1:2">
      <c r="A71" s="177" t="s">
        <v>388</v>
      </c>
      <c r="B71" s="178">
        <v>1207</v>
      </c>
    </row>
    <row r="72" spans="1:2">
      <c r="A72" s="177" t="s">
        <v>670</v>
      </c>
      <c r="B72" s="178">
        <v>1208</v>
      </c>
    </row>
    <row r="73" spans="1:2">
      <c r="A73" s="177" t="s">
        <v>908</v>
      </c>
      <c r="B73" s="178">
        <v>1209</v>
      </c>
    </row>
    <row r="74" spans="1:2">
      <c r="A74" s="177" t="s">
        <v>719</v>
      </c>
      <c r="B74" s="178">
        <v>1210</v>
      </c>
    </row>
    <row r="75" spans="1:2">
      <c r="A75" s="177" t="s">
        <v>40</v>
      </c>
      <c r="B75" s="178">
        <v>1211</v>
      </c>
    </row>
    <row r="76" spans="1:2">
      <c r="A76" s="177" t="s">
        <v>57</v>
      </c>
      <c r="B76" s="178">
        <v>1212</v>
      </c>
    </row>
    <row r="77" spans="1:2">
      <c r="A77" s="177" t="s">
        <v>909</v>
      </c>
      <c r="B77" s="178">
        <v>1215</v>
      </c>
    </row>
    <row r="78" spans="1:2">
      <c r="A78" s="177" t="s">
        <v>341</v>
      </c>
      <c r="B78" s="178">
        <v>1221</v>
      </c>
    </row>
    <row r="79" spans="1:2">
      <c r="A79" s="177" t="s">
        <v>910</v>
      </c>
      <c r="B79" s="178">
        <v>1222</v>
      </c>
    </row>
    <row r="80" spans="1:2">
      <c r="A80" s="177" t="s">
        <v>193</v>
      </c>
      <c r="B80" s="178">
        <v>1223</v>
      </c>
    </row>
    <row r="81" spans="1:2">
      <c r="A81" s="177" t="s">
        <v>911</v>
      </c>
      <c r="B81" s="178">
        <v>1224</v>
      </c>
    </row>
    <row r="82" spans="1:2">
      <c r="A82" s="177" t="s">
        <v>6</v>
      </c>
      <c r="B82" s="178">
        <v>1225</v>
      </c>
    </row>
    <row r="83" spans="1:2">
      <c r="A83" s="177" t="s">
        <v>949</v>
      </c>
      <c r="B83" s="178">
        <v>1226</v>
      </c>
    </row>
    <row r="84" spans="1:2">
      <c r="A84" s="177" t="s">
        <v>912</v>
      </c>
      <c r="B84" s="178">
        <v>1227</v>
      </c>
    </row>
    <row r="85" spans="1:2">
      <c r="A85" s="177" t="s">
        <v>913</v>
      </c>
      <c r="B85" s="178">
        <v>1231</v>
      </c>
    </row>
    <row r="86" spans="1:2">
      <c r="A86" s="147" t="s">
        <v>671</v>
      </c>
      <c r="B86" s="176">
        <v>2101</v>
      </c>
    </row>
    <row r="87" spans="1:2">
      <c r="A87" s="147" t="s">
        <v>141</v>
      </c>
      <c r="B87" s="176">
        <v>2102</v>
      </c>
    </row>
    <row r="88" spans="1:2">
      <c r="A88" s="147" t="s">
        <v>383</v>
      </c>
      <c r="B88" s="176">
        <v>2103</v>
      </c>
    </row>
    <row r="89" spans="1:2">
      <c r="A89" s="147" t="s">
        <v>358</v>
      </c>
      <c r="B89" s="176">
        <v>2104</v>
      </c>
    </row>
    <row r="90" spans="1:2">
      <c r="A90" s="147" t="s">
        <v>673</v>
      </c>
      <c r="B90" s="176">
        <v>2105</v>
      </c>
    </row>
    <row r="91" spans="1:2">
      <c r="A91" s="147" t="s">
        <v>622</v>
      </c>
      <c r="B91" s="176">
        <v>2106</v>
      </c>
    </row>
    <row r="92" spans="1:2">
      <c r="A92" s="147" t="s">
        <v>889</v>
      </c>
      <c r="B92" s="176">
        <v>2107</v>
      </c>
    </row>
    <row r="93" spans="1:2">
      <c r="A93" s="147" t="s">
        <v>672</v>
      </c>
      <c r="B93" s="176">
        <v>2108</v>
      </c>
    </row>
    <row r="94" spans="1:2">
      <c r="A94" s="147" t="s">
        <v>890</v>
      </c>
      <c r="B94" s="176">
        <v>2109</v>
      </c>
    </row>
    <row r="95" spans="1:2">
      <c r="A95" s="147" t="s">
        <v>154</v>
      </c>
      <c r="B95" s="176">
        <v>2110</v>
      </c>
    </row>
    <row r="96" spans="1:2">
      <c r="A96" s="147" t="s">
        <v>534</v>
      </c>
      <c r="B96" s="176">
        <v>2113</v>
      </c>
    </row>
    <row r="97" spans="1:2">
      <c r="A97" s="147" t="s">
        <v>950</v>
      </c>
      <c r="B97" s="176">
        <v>2114</v>
      </c>
    </row>
    <row r="98" spans="1:2">
      <c r="A98" s="147" t="s">
        <v>891</v>
      </c>
      <c r="B98" s="176">
        <v>2115</v>
      </c>
    </row>
    <row r="99" spans="1:2">
      <c r="A99" s="147" t="s">
        <v>675</v>
      </c>
      <c r="B99" s="176">
        <v>2121</v>
      </c>
    </row>
    <row r="100" spans="1:2">
      <c r="A100" s="147" t="s">
        <v>676</v>
      </c>
      <c r="B100" s="176">
        <v>2122</v>
      </c>
    </row>
    <row r="101" spans="1:2">
      <c r="A101" s="147" t="s">
        <v>677</v>
      </c>
      <c r="B101" s="176">
        <v>2123</v>
      </c>
    </row>
    <row r="102" spans="1:2">
      <c r="A102" s="147" t="s">
        <v>682</v>
      </c>
      <c r="B102" s="176">
        <v>2124</v>
      </c>
    </row>
    <row r="103" spans="1:2">
      <c r="A103" s="147" t="s">
        <v>591</v>
      </c>
      <c r="B103" s="176">
        <v>2125</v>
      </c>
    </row>
    <row r="104" spans="1:2">
      <c r="A104" s="147" t="s">
        <v>598</v>
      </c>
      <c r="B104" s="176">
        <v>2126</v>
      </c>
    </row>
    <row r="105" spans="1:2">
      <c r="A105" s="147" t="s">
        <v>352</v>
      </c>
      <c r="B105" s="176">
        <v>2127</v>
      </c>
    </row>
    <row r="106" spans="1:2">
      <c r="A106" s="147" t="s">
        <v>554</v>
      </c>
      <c r="B106" s="176">
        <v>2131</v>
      </c>
    </row>
    <row r="107" spans="1:2">
      <c r="A107" s="177" t="s">
        <v>678</v>
      </c>
      <c r="B107" s="178">
        <v>2201</v>
      </c>
    </row>
    <row r="108" spans="1:2">
      <c r="A108" s="177" t="s">
        <v>218</v>
      </c>
      <c r="B108" s="178">
        <v>2202</v>
      </c>
    </row>
    <row r="109" spans="1:2">
      <c r="A109" s="177" t="s">
        <v>491</v>
      </c>
      <c r="B109" s="178">
        <v>2203</v>
      </c>
    </row>
    <row r="110" spans="1:2">
      <c r="A110" s="177" t="s">
        <v>914</v>
      </c>
      <c r="B110" s="178">
        <v>2204</v>
      </c>
    </row>
    <row r="111" spans="1:2">
      <c r="A111" s="177" t="s">
        <v>896</v>
      </c>
      <c r="B111" s="178">
        <v>2205</v>
      </c>
    </row>
    <row r="112" spans="1:2">
      <c r="A112" s="177" t="s">
        <v>679</v>
      </c>
      <c r="B112" s="178">
        <v>2206</v>
      </c>
    </row>
    <row r="113" spans="1:2">
      <c r="A113" s="177" t="s">
        <v>915</v>
      </c>
      <c r="B113" s="178">
        <v>2207</v>
      </c>
    </row>
    <row r="114" spans="1:2">
      <c r="A114" s="177" t="s">
        <v>680</v>
      </c>
      <c r="B114" s="178">
        <v>2208</v>
      </c>
    </row>
    <row r="115" spans="1:2">
      <c r="A115" s="177" t="s">
        <v>916</v>
      </c>
      <c r="B115" s="178">
        <v>2209</v>
      </c>
    </row>
    <row r="116" spans="1:2">
      <c r="A116" s="177" t="s">
        <v>917</v>
      </c>
      <c r="B116" s="178">
        <v>2210</v>
      </c>
    </row>
    <row r="117" spans="1:2">
      <c r="A117" s="177" t="s">
        <v>257</v>
      </c>
      <c r="B117" s="178">
        <v>2211</v>
      </c>
    </row>
    <row r="118" spans="1:2">
      <c r="A118" s="177" t="s">
        <v>951</v>
      </c>
      <c r="B118" s="178">
        <v>2212</v>
      </c>
    </row>
    <row r="119" spans="1:2">
      <c r="A119" s="177" t="s">
        <v>918</v>
      </c>
      <c r="B119" s="178">
        <v>2215</v>
      </c>
    </row>
    <row r="120" spans="1:2">
      <c r="A120" s="177" t="s">
        <v>681</v>
      </c>
      <c r="B120" s="178">
        <v>2221</v>
      </c>
    </row>
    <row r="121" spans="1:2">
      <c r="A121" s="177" t="s">
        <v>919</v>
      </c>
      <c r="B121" s="178">
        <v>2222</v>
      </c>
    </row>
    <row r="122" spans="1:2">
      <c r="A122" s="177" t="s">
        <v>683</v>
      </c>
      <c r="B122" s="178">
        <v>2223</v>
      </c>
    </row>
    <row r="123" spans="1:2">
      <c r="A123" s="177" t="s">
        <v>339</v>
      </c>
      <c r="B123" s="178">
        <v>2224</v>
      </c>
    </row>
    <row r="124" spans="1:2">
      <c r="A124" s="177" t="s">
        <v>32</v>
      </c>
      <c r="B124" s="178">
        <v>2225</v>
      </c>
    </row>
    <row r="125" spans="1:2">
      <c r="A125" s="177" t="s">
        <v>391</v>
      </c>
      <c r="B125" s="178">
        <v>2226</v>
      </c>
    </row>
    <row r="126" spans="1:2">
      <c r="A126" s="177" t="s">
        <v>127</v>
      </c>
      <c r="B126" s="178">
        <v>2227</v>
      </c>
    </row>
    <row r="127" spans="1:2">
      <c r="A127" s="177" t="s">
        <v>381</v>
      </c>
      <c r="B127" s="178">
        <v>2231</v>
      </c>
    </row>
    <row r="128" spans="1:2">
      <c r="A128" s="147" t="s">
        <v>332</v>
      </c>
      <c r="B128" s="176">
        <v>3101</v>
      </c>
    </row>
    <row r="129" spans="1:2">
      <c r="A129" s="147" t="s">
        <v>513</v>
      </c>
      <c r="B129" s="176">
        <v>3102</v>
      </c>
    </row>
    <row r="130" spans="1:2">
      <c r="A130" s="147" t="s">
        <v>685</v>
      </c>
      <c r="B130" s="176">
        <v>3103</v>
      </c>
    </row>
    <row r="131" spans="1:2">
      <c r="A131" s="147" t="s">
        <v>892</v>
      </c>
      <c r="B131" s="176">
        <v>3104</v>
      </c>
    </row>
    <row r="132" spans="1:2">
      <c r="A132" s="147" t="s">
        <v>35</v>
      </c>
      <c r="B132" s="176">
        <v>3105</v>
      </c>
    </row>
    <row r="133" spans="1:2">
      <c r="A133" s="147" t="s">
        <v>232</v>
      </c>
      <c r="B133" s="176">
        <v>3106</v>
      </c>
    </row>
    <row r="134" spans="1:2">
      <c r="A134" s="147" t="s">
        <v>893</v>
      </c>
      <c r="B134" s="176">
        <v>3107</v>
      </c>
    </row>
    <row r="135" spans="1:2">
      <c r="A135" s="147" t="s">
        <v>686</v>
      </c>
      <c r="B135" s="176">
        <v>3108</v>
      </c>
    </row>
    <row r="136" spans="1:2">
      <c r="A136" s="147" t="s">
        <v>800</v>
      </c>
      <c r="B136" s="176">
        <v>3109</v>
      </c>
    </row>
    <row r="137" spans="1:2">
      <c r="A137" s="147" t="s">
        <v>39</v>
      </c>
      <c r="B137" s="176">
        <v>3110</v>
      </c>
    </row>
    <row r="138" spans="1:2">
      <c r="A138" s="147" t="s">
        <v>239</v>
      </c>
      <c r="B138" s="176">
        <v>3113</v>
      </c>
    </row>
    <row r="139" spans="1:2">
      <c r="A139" s="147" t="s">
        <v>503</v>
      </c>
      <c r="B139" s="176">
        <v>3114</v>
      </c>
    </row>
    <row r="140" spans="1:2">
      <c r="A140" s="147" t="s">
        <v>894</v>
      </c>
      <c r="B140" s="176">
        <v>3115</v>
      </c>
    </row>
    <row r="141" spans="1:2">
      <c r="A141" s="147" t="s">
        <v>462</v>
      </c>
      <c r="B141" s="176">
        <v>3121</v>
      </c>
    </row>
    <row r="142" spans="1:2">
      <c r="A142" s="147" t="s">
        <v>75</v>
      </c>
      <c r="B142" s="176">
        <v>3122</v>
      </c>
    </row>
    <row r="143" spans="1:2">
      <c r="A143" s="147" t="s">
        <v>131</v>
      </c>
      <c r="B143" s="176">
        <v>3123</v>
      </c>
    </row>
    <row r="144" spans="1:2">
      <c r="A144" s="147" t="s">
        <v>895</v>
      </c>
      <c r="B144" s="176">
        <v>3124</v>
      </c>
    </row>
    <row r="145" spans="1:2">
      <c r="A145" s="147" t="s">
        <v>523</v>
      </c>
      <c r="B145" s="176">
        <v>3125</v>
      </c>
    </row>
    <row r="146" spans="1:2">
      <c r="A146" s="147" t="s">
        <v>405</v>
      </c>
      <c r="B146" s="176">
        <v>3126</v>
      </c>
    </row>
    <row r="147" spans="1:2">
      <c r="A147" s="147" t="s">
        <v>542</v>
      </c>
      <c r="B147" s="176">
        <v>3127</v>
      </c>
    </row>
    <row r="148" spans="1:2">
      <c r="A148" s="147" t="s">
        <v>348</v>
      </c>
      <c r="B148" s="176">
        <v>3131</v>
      </c>
    </row>
    <row r="149" spans="1:2">
      <c r="A149" s="177" t="s">
        <v>181</v>
      </c>
      <c r="B149" s="178">
        <v>3201</v>
      </c>
    </row>
    <row r="150" spans="1:2">
      <c r="A150" s="177" t="s">
        <v>107</v>
      </c>
      <c r="B150" s="178">
        <v>3202</v>
      </c>
    </row>
    <row r="151" spans="1:2">
      <c r="A151" s="177" t="s">
        <v>36</v>
      </c>
      <c r="B151" s="178">
        <v>3203</v>
      </c>
    </row>
    <row r="152" spans="1:2">
      <c r="A152" s="177" t="s">
        <v>698</v>
      </c>
      <c r="B152" s="178">
        <v>3204</v>
      </c>
    </row>
    <row r="153" spans="1:2">
      <c r="A153" s="177" t="s">
        <v>640</v>
      </c>
      <c r="B153" s="178">
        <v>3205</v>
      </c>
    </row>
    <row r="154" spans="1:2">
      <c r="A154" s="177" t="s">
        <v>536</v>
      </c>
      <c r="B154" s="178">
        <v>3206</v>
      </c>
    </row>
    <row r="155" spans="1:2">
      <c r="A155" s="177" t="s">
        <v>920</v>
      </c>
      <c r="B155" s="178">
        <v>3207</v>
      </c>
    </row>
    <row r="156" spans="1:2">
      <c r="A156" s="177" t="s">
        <v>346</v>
      </c>
      <c r="B156" s="178">
        <v>3208</v>
      </c>
    </row>
    <row r="157" spans="1:2">
      <c r="A157" s="177" t="s">
        <v>150</v>
      </c>
      <c r="B157" s="178">
        <v>3209</v>
      </c>
    </row>
    <row r="158" spans="1:2">
      <c r="A158" s="177" t="s">
        <v>687</v>
      </c>
      <c r="B158" s="178">
        <v>3210</v>
      </c>
    </row>
    <row r="159" spans="1:2">
      <c r="A159" s="177" t="s">
        <v>632</v>
      </c>
      <c r="B159" s="178">
        <v>3211</v>
      </c>
    </row>
    <row r="160" spans="1:2">
      <c r="A160" s="177" t="s">
        <v>952</v>
      </c>
      <c r="B160" s="178">
        <v>3212</v>
      </c>
    </row>
    <row r="161" spans="1:2">
      <c r="A161" s="177" t="s">
        <v>921</v>
      </c>
      <c r="B161" s="178">
        <v>3215</v>
      </c>
    </row>
    <row r="162" spans="1:2">
      <c r="A162" s="177" t="s">
        <v>689</v>
      </c>
      <c r="B162" s="178">
        <v>3221</v>
      </c>
    </row>
    <row r="163" spans="1:2">
      <c r="A163" s="177" t="s">
        <v>922</v>
      </c>
      <c r="B163" s="178">
        <v>3222</v>
      </c>
    </row>
    <row r="164" spans="1:2">
      <c r="A164" s="177" t="s">
        <v>691</v>
      </c>
      <c r="B164" s="178">
        <v>3223</v>
      </c>
    </row>
    <row r="165" spans="1:2">
      <c r="A165" s="177" t="s">
        <v>541</v>
      </c>
      <c r="B165" s="178">
        <v>3224</v>
      </c>
    </row>
    <row r="166" spans="1:2">
      <c r="A166" s="177" t="s">
        <v>403</v>
      </c>
      <c r="B166" s="178">
        <v>3225</v>
      </c>
    </row>
    <row r="167" spans="1:2">
      <c r="A167" s="177" t="s">
        <v>836</v>
      </c>
      <c r="B167" s="178">
        <v>3226</v>
      </c>
    </row>
    <row r="168" spans="1:2">
      <c r="A168" s="177" t="s">
        <v>52</v>
      </c>
      <c r="B168" s="178">
        <v>3227</v>
      </c>
    </row>
    <row r="169" spans="1:2">
      <c r="A169" s="177" t="s">
        <v>923</v>
      </c>
      <c r="B169" s="178">
        <v>3231</v>
      </c>
    </row>
    <row r="170" spans="1:2">
      <c r="A170" s="147" t="s">
        <v>646</v>
      </c>
      <c r="B170" s="176">
        <v>4101</v>
      </c>
    </row>
    <row r="171" spans="1:2">
      <c r="A171" s="147" t="s">
        <v>897</v>
      </c>
      <c r="B171" s="176">
        <v>4102</v>
      </c>
    </row>
    <row r="172" spans="1:2">
      <c r="A172" s="147" t="s">
        <v>650</v>
      </c>
      <c r="B172" s="176">
        <v>4103</v>
      </c>
    </row>
    <row r="173" spans="1:2">
      <c r="A173" s="147" t="s">
        <v>637</v>
      </c>
      <c r="B173" s="176">
        <v>4104</v>
      </c>
    </row>
    <row r="174" spans="1:2">
      <c r="A174" s="147" t="s">
        <v>651</v>
      </c>
      <c r="B174" s="176">
        <v>4105</v>
      </c>
    </row>
    <row r="175" spans="1:2">
      <c r="A175" s="147" t="s">
        <v>146</v>
      </c>
      <c r="B175" s="176">
        <v>4106</v>
      </c>
    </row>
    <row r="176" spans="1:2">
      <c r="A176" s="147" t="s">
        <v>798</v>
      </c>
      <c r="B176" s="176">
        <v>4107</v>
      </c>
    </row>
    <row r="177" spans="1:2">
      <c r="A177" s="147" t="s">
        <v>509</v>
      </c>
      <c r="B177" s="176">
        <v>4108</v>
      </c>
    </row>
    <row r="178" spans="1:2">
      <c r="A178" s="147" t="s">
        <v>898</v>
      </c>
      <c r="B178" s="176">
        <v>4109</v>
      </c>
    </row>
    <row r="179" spans="1:2">
      <c r="A179" s="147" t="s">
        <v>653</v>
      </c>
      <c r="B179" s="176">
        <v>4110</v>
      </c>
    </row>
    <row r="180" spans="1:2">
      <c r="A180" s="147" t="s">
        <v>654</v>
      </c>
      <c r="B180" s="176">
        <v>4113</v>
      </c>
    </row>
    <row r="181" spans="1:2">
      <c r="A181" s="147" t="s">
        <v>500</v>
      </c>
      <c r="B181" s="176">
        <v>4114</v>
      </c>
    </row>
    <row r="182" spans="1:2">
      <c r="A182" s="147" t="s">
        <v>899</v>
      </c>
      <c r="B182" s="176">
        <v>4115</v>
      </c>
    </row>
    <row r="183" spans="1:2">
      <c r="A183" s="147" t="s">
        <v>657</v>
      </c>
      <c r="B183" s="176">
        <v>4121</v>
      </c>
    </row>
    <row r="184" spans="1:2">
      <c r="A184" s="147" t="s">
        <v>652</v>
      </c>
      <c r="B184" s="176">
        <v>4122</v>
      </c>
    </row>
    <row r="185" spans="1:2">
      <c r="A185" s="147" t="s">
        <v>259</v>
      </c>
      <c r="B185" s="176">
        <v>4123</v>
      </c>
    </row>
    <row r="186" spans="1:2">
      <c r="A186" s="147" t="s">
        <v>313</v>
      </c>
      <c r="B186" s="176">
        <v>4124</v>
      </c>
    </row>
    <row r="187" spans="1:2">
      <c r="A187" s="147" t="s">
        <v>658</v>
      </c>
      <c r="B187" s="176">
        <v>4125</v>
      </c>
    </row>
    <row r="188" spans="1:2">
      <c r="A188" s="147" t="s">
        <v>953</v>
      </c>
      <c r="B188" s="176">
        <v>4126</v>
      </c>
    </row>
    <row r="189" spans="1:2">
      <c r="A189" s="147" t="s">
        <v>900</v>
      </c>
      <c r="B189" s="176">
        <v>4127</v>
      </c>
    </row>
    <row r="190" spans="1:2">
      <c r="A190" s="147" t="s">
        <v>252</v>
      </c>
      <c r="B190" s="176">
        <v>4131</v>
      </c>
    </row>
    <row r="191" spans="1:2">
      <c r="A191" s="177" t="s">
        <v>660</v>
      </c>
      <c r="B191" s="178">
        <v>4201</v>
      </c>
    </row>
    <row r="192" spans="1:2">
      <c r="A192" s="177" t="s">
        <v>787</v>
      </c>
      <c r="B192" s="178">
        <v>4202</v>
      </c>
    </row>
    <row r="193" spans="1:2">
      <c r="A193" s="177" t="s">
        <v>178</v>
      </c>
      <c r="B193" s="178">
        <v>4203</v>
      </c>
    </row>
    <row r="194" spans="1:2">
      <c r="A194" s="177" t="s">
        <v>924</v>
      </c>
      <c r="B194" s="178">
        <v>4204</v>
      </c>
    </row>
    <row r="195" spans="1:2">
      <c r="A195" s="177" t="s">
        <v>300</v>
      </c>
      <c r="B195" s="178">
        <v>4205</v>
      </c>
    </row>
    <row r="196" spans="1:2">
      <c r="A196" s="177" t="s">
        <v>581</v>
      </c>
      <c r="B196" s="178">
        <v>4206</v>
      </c>
    </row>
    <row r="197" spans="1:2">
      <c r="A197" s="177" t="s">
        <v>925</v>
      </c>
      <c r="B197" s="178">
        <v>4207</v>
      </c>
    </row>
    <row r="198" spans="1:2">
      <c r="A198" s="177" t="s">
        <v>568</v>
      </c>
      <c r="B198" s="178">
        <v>4208</v>
      </c>
    </row>
    <row r="199" spans="1:2">
      <c r="A199" s="177" t="s">
        <v>926</v>
      </c>
      <c r="B199" s="178">
        <v>4209</v>
      </c>
    </row>
    <row r="200" spans="1:2">
      <c r="A200" s="177" t="s">
        <v>927</v>
      </c>
      <c r="B200" s="178">
        <v>4210</v>
      </c>
    </row>
    <row r="201" spans="1:2">
      <c r="A201" s="177" t="s">
        <v>380</v>
      </c>
      <c r="B201" s="178">
        <v>4211</v>
      </c>
    </row>
    <row r="202" spans="1:2">
      <c r="A202" s="177" t="s">
        <v>954</v>
      </c>
      <c r="B202" s="178">
        <v>4212</v>
      </c>
    </row>
    <row r="203" spans="1:2">
      <c r="A203" s="177" t="s">
        <v>486</v>
      </c>
      <c r="B203" s="178">
        <v>4215</v>
      </c>
    </row>
    <row r="204" spans="1:2">
      <c r="A204" s="177" t="s">
        <v>206</v>
      </c>
      <c r="B204" s="178">
        <v>4221</v>
      </c>
    </row>
    <row r="205" spans="1:2">
      <c r="A205" s="177" t="s">
        <v>117</v>
      </c>
      <c r="B205" s="178">
        <v>4222</v>
      </c>
    </row>
    <row r="206" spans="1:2">
      <c r="A206" s="177" t="s">
        <v>661</v>
      </c>
      <c r="B206" s="178">
        <v>4223</v>
      </c>
    </row>
    <row r="207" spans="1:2">
      <c r="A207" s="177" t="s">
        <v>928</v>
      </c>
      <c r="B207" s="178">
        <v>4224</v>
      </c>
    </row>
    <row r="208" spans="1:2">
      <c r="A208" s="177" t="s">
        <v>3</v>
      </c>
      <c r="B208" s="178">
        <v>4225</v>
      </c>
    </row>
    <row r="209" spans="1:2">
      <c r="A209" s="177" t="s">
        <v>955</v>
      </c>
      <c r="B209" s="178">
        <v>4226</v>
      </c>
    </row>
    <row r="210" spans="1:2">
      <c r="A210" s="177" t="s">
        <v>929</v>
      </c>
      <c r="B210" s="178">
        <v>4227</v>
      </c>
    </row>
    <row r="211" spans="1:2">
      <c r="A211" s="177" t="s">
        <v>601</v>
      </c>
      <c r="B211" s="178">
        <v>4231</v>
      </c>
    </row>
    <row r="212" spans="1:2">
      <c r="A212" s="147" t="s">
        <v>633</v>
      </c>
      <c r="B212" s="176">
        <v>5101</v>
      </c>
    </row>
    <row r="213" spans="1:2">
      <c r="A213" s="147" t="s">
        <v>655</v>
      </c>
      <c r="B213" s="176">
        <v>5102</v>
      </c>
    </row>
    <row r="214" spans="1:2">
      <c r="A214" s="147" t="s">
        <v>635</v>
      </c>
      <c r="B214" s="176">
        <v>5103</v>
      </c>
    </row>
    <row r="215" spans="1:2">
      <c r="A215" s="147" t="s">
        <v>87</v>
      </c>
      <c r="B215" s="176">
        <v>5104</v>
      </c>
    </row>
    <row r="216" spans="1:2">
      <c r="A216" s="147" t="s">
        <v>636</v>
      </c>
      <c r="B216" s="176">
        <v>5105</v>
      </c>
    </row>
    <row r="217" spans="1:2">
      <c r="A217" s="147" t="s">
        <v>305</v>
      </c>
      <c r="B217" s="176">
        <v>5106</v>
      </c>
    </row>
    <row r="218" spans="1:2">
      <c r="A218" s="147" t="s">
        <v>901</v>
      </c>
      <c r="B218" s="176">
        <v>5107</v>
      </c>
    </row>
    <row r="219" spans="1:2">
      <c r="A219" s="147" t="s">
        <v>328</v>
      </c>
      <c r="B219" s="176">
        <v>5108</v>
      </c>
    </row>
    <row r="220" spans="1:2">
      <c r="A220" s="147" t="s">
        <v>755</v>
      </c>
      <c r="B220" s="176">
        <v>5109</v>
      </c>
    </row>
    <row r="221" spans="1:2">
      <c r="A221" s="147" t="s">
        <v>351</v>
      </c>
      <c r="B221" s="176">
        <v>5110</v>
      </c>
    </row>
    <row r="222" spans="1:2">
      <c r="A222" s="147" t="s">
        <v>630</v>
      </c>
      <c r="B222" s="176">
        <v>5113</v>
      </c>
    </row>
    <row r="223" spans="1:2">
      <c r="A223" s="147" t="s">
        <v>956</v>
      </c>
      <c r="B223" s="176">
        <v>5114</v>
      </c>
    </row>
    <row r="224" spans="1:2">
      <c r="A224" s="147" t="s">
        <v>902</v>
      </c>
      <c r="B224" s="176">
        <v>5115</v>
      </c>
    </row>
    <row r="225" spans="1:2">
      <c r="A225" s="147" t="s">
        <v>638</v>
      </c>
      <c r="B225" s="176">
        <v>5121</v>
      </c>
    </row>
    <row r="226" spans="1:2">
      <c r="A226" s="147" t="s">
        <v>639</v>
      </c>
      <c r="B226" s="176">
        <v>5122</v>
      </c>
    </row>
    <row r="227" spans="1:2">
      <c r="A227" s="147" t="s">
        <v>641</v>
      </c>
      <c r="B227" s="176">
        <v>5123</v>
      </c>
    </row>
    <row r="228" spans="1:2">
      <c r="A228" s="147" t="s">
        <v>903</v>
      </c>
      <c r="B228" s="176">
        <v>5124</v>
      </c>
    </row>
    <row r="229" spans="1:2">
      <c r="A229" s="147" t="s">
        <v>957</v>
      </c>
      <c r="B229" s="176">
        <v>5125</v>
      </c>
    </row>
    <row r="230" spans="1:2">
      <c r="A230" s="147" t="s">
        <v>958</v>
      </c>
      <c r="B230" s="176">
        <v>5126</v>
      </c>
    </row>
    <row r="231" spans="1:2">
      <c r="A231" s="147" t="s">
        <v>904</v>
      </c>
      <c r="B231" s="176">
        <v>5127</v>
      </c>
    </row>
    <row r="232" spans="1:2">
      <c r="A232" s="147" t="s">
        <v>515</v>
      </c>
      <c r="B232" s="176">
        <v>5131</v>
      </c>
    </row>
    <row r="233" spans="1:2">
      <c r="A233" s="177" t="s">
        <v>223</v>
      </c>
      <c r="B233" s="178">
        <v>5201</v>
      </c>
    </row>
    <row r="234" spans="1:2">
      <c r="A234" s="177" t="s">
        <v>930</v>
      </c>
      <c r="B234" s="178">
        <v>5202</v>
      </c>
    </row>
    <row r="235" spans="1:2">
      <c r="A235" s="177" t="s">
        <v>445</v>
      </c>
      <c r="B235" s="178">
        <v>5203</v>
      </c>
    </row>
    <row r="236" spans="1:2">
      <c r="A236" s="177" t="s">
        <v>931</v>
      </c>
      <c r="B236" s="178">
        <v>5204</v>
      </c>
    </row>
    <row r="237" spans="1:2">
      <c r="A237" s="177" t="s">
        <v>642</v>
      </c>
      <c r="B237" s="178">
        <v>5205</v>
      </c>
    </row>
    <row r="238" spans="1:2">
      <c r="A238" s="177" t="s">
        <v>399</v>
      </c>
      <c r="B238" s="178">
        <v>5206</v>
      </c>
    </row>
    <row r="239" spans="1:2">
      <c r="A239" s="177" t="s">
        <v>932</v>
      </c>
      <c r="B239" s="178">
        <v>5207</v>
      </c>
    </row>
    <row r="240" spans="1:2">
      <c r="A240" s="177" t="s">
        <v>447</v>
      </c>
      <c r="B240" s="178">
        <v>5208</v>
      </c>
    </row>
    <row r="241" spans="1:2">
      <c r="A241" s="177" t="s">
        <v>933</v>
      </c>
      <c r="B241" s="178">
        <v>5209</v>
      </c>
    </row>
    <row r="242" spans="1:2">
      <c r="A242" s="177" t="s">
        <v>643</v>
      </c>
      <c r="B242" s="178">
        <v>5210</v>
      </c>
    </row>
    <row r="243" spans="1:2">
      <c r="A243" s="177" t="s">
        <v>959</v>
      </c>
      <c r="B243" s="178">
        <v>5211</v>
      </c>
    </row>
    <row r="244" spans="1:2">
      <c r="A244" s="177" t="s">
        <v>91</v>
      </c>
      <c r="B244" s="178">
        <v>5212</v>
      </c>
    </row>
    <row r="245" spans="1:2">
      <c r="A245" s="177" t="s">
        <v>289</v>
      </c>
      <c r="B245" s="178">
        <v>5215</v>
      </c>
    </row>
    <row r="246" spans="1:2">
      <c r="A246" s="177" t="s">
        <v>489</v>
      </c>
      <c r="B246" s="178">
        <v>5221</v>
      </c>
    </row>
    <row r="247" spans="1:2">
      <c r="A247" s="177" t="s">
        <v>644</v>
      </c>
      <c r="B247" s="178">
        <v>5222</v>
      </c>
    </row>
    <row r="248" spans="1:2">
      <c r="A248" s="177" t="s">
        <v>103</v>
      </c>
      <c r="B248" s="178">
        <v>5223</v>
      </c>
    </row>
    <row r="249" spans="1:2">
      <c r="A249" s="177" t="s">
        <v>260</v>
      </c>
      <c r="B249" s="178">
        <v>5224</v>
      </c>
    </row>
    <row r="250" spans="1:2">
      <c r="A250" s="177" t="s">
        <v>960</v>
      </c>
      <c r="B250" s="178">
        <v>5225</v>
      </c>
    </row>
    <row r="251" spans="1:2">
      <c r="A251" s="177" t="s">
        <v>961</v>
      </c>
      <c r="B251" s="178">
        <v>5226</v>
      </c>
    </row>
    <row r="252" spans="1:2">
      <c r="A252" s="177" t="s">
        <v>477</v>
      </c>
      <c r="B252" s="178">
        <v>5227</v>
      </c>
    </row>
    <row r="253" spans="1:2">
      <c r="A253" s="177" t="s">
        <v>645</v>
      </c>
      <c r="B253" s="178">
        <v>5231</v>
      </c>
    </row>
  </sheetData>
  <sheetProtection password="CC81" sheet="1" objects="1" scenarios="1"/>
  <sortState ref="B38:B204">
    <sortCondition ref="B38:B204"/>
  </sortState>
  <phoneticPr fontId="8"/>
  <pageMargins left="0.70866141732283472" right="0.70866141732283472" top="0.74803149606299213" bottom="0.74803149606299213" header="0.31496062992125984" footer="0.31496062992125984"/>
  <pageSetup paperSize="9" scale="140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B13"/>
  <sheetViews>
    <sheetView workbookViewId="0">
      <pane ySplit="1" topLeftCell="A2" activePane="bottomLeft" state="frozen"/>
      <selection pane="bottomLeft" activeCell="A61" sqref="A61"/>
    </sheetView>
  </sheetViews>
  <sheetFormatPr defaultColWidth="0" defaultRowHeight="12" zeroHeight="1"/>
  <cols>
    <col min="1" max="1" width="15.21875" style="147" bestFit="1" customWidth="1"/>
    <col min="2" max="2" width="10.44140625" style="147" bestFit="1" customWidth="1"/>
    <col min="3" max="16384" width="9" style="147" hidden="1" customWidth="1"/>
  </cols>
  <sheetData>
    <row r="1" spans="1:2">
      <c r="A1" s="147" t="s">
        <v>507</v>
      </c>
      <c r="B1" s="147" t="s">
        <v>693</v>
      </c>
    </row>
    <row r="2" spans="1:2">
      <c r="A2" s="147" t="s">
        <v>884</v>
      </c>
      <c r="B2" s="147">
        <v>115</v>
      </c>
    </row>
    <row r="3" spans="1:2">
      <c r="A3" s="177" t="s">
        <v>879</v>
      </c>
      <c r="B3" s="178">
        <v>215</v>
      </c>
    </row>
    <row r="4" spans="1:2">
      <c r="A4" s="147" t="s">
        <v>50</v>
      </c>
      <c r="B4" s="176">
        <v>1115</v>
      </c>
    </row>
    <row r="5" spans="1:2">
      <c r="A5" s="177" t="s">
        <v>909</v>
      </c>
      <c r="B5" s="178">
        <v>1215</v>
      </c>
    </row>
    <row r="6" spans="1:2">
      <c r="A6" s="147" t="s">
        <v>891</v>
      </c>
      <c r="B6" s="176">
        <v>2115</v>
      </c>
    </row>
    <row r="7" spans="1:2">
      <c r="A7" s="177" t="s">
        <v>918</v>
      </c>
      <c r="B7" s="178">
        <v>2215</v>
      </c>
    </row>
    <row r="8" spans="1:2">
      <c r="A8" s="147" t="s">
        <v>894</v>
      </c>
      <c r="B8" s="176">
        <v>3115</v>
      </c>
    </row>
    <row r="9" spans="1:2">
      <c r="A9" s="177" t="s">
        <v>921</v>
      </c>
      <c r="B9" s="178">
        <v>3215</v>
      </c>
    </row>
    <row r="10" spans="1:2">
      <c r="A10" s="147" t="s">
        <v>899</v>
      </c>
      <c r="B10" s="176">
        <v>4115</v>
      </c>
    </row>
    <row r="11" spans="1:2">
      <c r="A11" s="177" t="s">
        <v>486</v>
      </c>
      <c r="B11" s="178">
        <v>4215</v>
      </c>
    </row>
    <row r="12" spans="1:2">
      <c r="A12" s="147" t="s">
        <v>902</v>
      </c>
      <c r="B12" s="176">
        <v>5115</v>
      </c>
    </row>
    <row r="13" spans="1:2">
      <c r="A13" s="177" t="s">
        <v>289</v>
      </c>
      <c r="B13" s="178">
        <v>5215</v>
      </c>
    </row>
  </sheetData>
  <sheetProtection password="CC81" sheet="1" objects="1" scenarios="1"/>
  <sortState ref="A2:B11">
    <sortCondition ref="B2:B11"/>
  </sortState>
  <phoneticPr fontId="8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入力①</vt:lpstr>
      <vt:lpstr>入力②＋印刷</vt:lpstr>
      <vt:lpstr>入力③リレー</vt:lpstr>
      <vt:lpstr>所属コード表</vt:lpstr>
      <vt:lpstr>競技会・種目一覧</vt:lpstr>
      <vt:lpstr>データ1</vt:lpstr>
      <vt:lpstr>データ2</vt:lpstr>
      <vt:lpstr>個人種目マスター</vt:lpstr>
      <vt:lpstr>リレー種目マスター</vt:lpstr>
    </vt:vector>
  </TitlesOfParts>
  <Company>physics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栃木県中体連陸上競技専門部;福﨑悠平</dc:creator>
  <cp:lastModifiedBy>齋藤 光</cp:lastModifiedBy>
  <cp:lastPrinted>2023-03-12T01:16:40Z</cp:lastPrinted>
  <dcterms:created xsi:type="dcterms:W3CDTF">2004-12-22T02:31:53Z</dcterms:created>
  <dcterms:modified xsi:type="dcterms:W3CDTF">2024-04-15T10:27:49Z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2024-04-15T10:27:49Z</vt:filetime>
  </property>
</Properties>
</file>